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gnettamu0-my.sharepoint.com/personal/anton_soriano_agnet_tamu_edu/Documents/Evaluation/"/>
    </mc:Choice>
  </mc:AlternateContent>
  <xr:revisionPtr revIDLastSave="483" documentId="8_{B3ADB0F3-59F8-CF46-8427-10F30EBE2A2A}" xr6:coauthVersionLast="47" xr6:coauthVersionMax="47" xr10:uidLastSave="{F81AA746-6339-7B43-86B2-CFAA783DE63F}"/>
  <bookViews>
    <workbookView xWindow="-51200" yWindow="500" windowWidth="51200" windowHeight="28300" activeTab="6" xr2:uid="{00000000-000D-0000-FFFF-FFFF00000000}"/>
  </bookViews>
  <sheets>
    <sheet name="Gender" sheetId="12" r:id="rId1"/>
    <sheet name="Age (Adult)" sheetId="13" r:id="rId2"/>
    <sheet name="Age (Youth)" sheetId="14" r:id="rId3"/>
    <sheet name="Place of Residence" sheetId="15" r:id="rId4"/>
    <sheet name="Education" sheetId="16" r:id="rId5"/>
    <sheet name="Ethnicity" sheetId="17" r:id="rId6"/>
    <sheet name="First Time Extension" sheetId="18" r:id="rId7"/>
    <sheet name="Demographics Analysis" sheetId="6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8" l="1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59" i="18"/>
  <c r="D60" i="18"/>
  <c r="D61" i="18"/>
  <c r="D62" i="18"/>
  <c r="D63" i="18"/>
  <c r="D64" i="18"/>
  <c r="D65" i="18"/>
  <c r="D66" i="18"/>
  <c r="D67" i="18"/>
  <c r="D68" i="18"/>
  <c r="D69" i="18"/>
  <c r="D70" i="18"/>
  <c r="D71" i="18"/>
  <c r="D72" i="18"/>
  <c r="D73" i="18"/>
  <c r="D74" i="18"/>
  <c r="D75" i="18"/>
  <c r="D76" i="18"/>
  <c r="D77" i="18"/>
  <c r="D78" i="18"/>
  <c r="D79" i="18"/>
  <c r="D80" i="18"/>
  <c r="D81" i="18"/>
  <c r="D82" i="18"/>
  <c r="D83" i="18"/>
  <c r="D84" i="18"/>
  <c r="D85" i="18"/>
  <c r="D86" i="18"/>
  <c r="D87" i="18"/>
  <c r="D88" i="18"/>
  <c r="D89" i="18"/>
  <c r="D90" i="18"/>
  <c r="D91" i="18"/>
  <c r="D92" i="18"/>
  <c r="D93" i="18"/>
  <c r="D94" i="18"/>
  <c r="D95" i="18"/>
  <c r="D96" i="18"/>
  <c r="D97" i="18"/>
  <c r="D98" i="18"/>
  <c r="D99" i="18"/>
  <c r="D100" i="18"/>
  <c r="D101" i="18"/>
  <c r="D102" i="18"/>
  <c r="D103" i="18"/>
  <c r="D104" i="18"/>
  <c r="D105" i="18"/>
  <c r="D106" i="18"/>
  <c r="D107" i="18"/>
  <c r="D108" i="18"/>
  <c r="D109" i="18"/>
  <c r="D110" i="18"/>
  <c r="D111" i="18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I55" i="17"/>
  <c r="I56" i="17"/>
  <c r="I57" i="17"/>
  <c r="I58" i="17"/>
  <c r="I59" i="17"/>
  <c r="I60" i="17"/>
  <c r="I61" i="17"/>
  <c r="I62" i="17"/>
  <c r="I63" i="17"/>
  <c r="I64" i="17"/>
  <c r="I65" i="17"/>
  <c r="I66" i="17"/>
  <c r="I67" i="17"/>
  <c r="I68" i="17"/>
  <c r="I69" i="17"/>
  <c r="I70" i="17"/>
  <c r="I71" i="17"/>
  <c r="I72" i="17"/>
  <c r="I73" i="17"/>
  <c r="I74" i="17"/>
  <c r="I75" i="17"/>
  <c r="I76" i="17"/>
  <c r="I77" i="17"/>
  <c r="I78" i="17"/>
  <c r="I79" i="17"/>
  <c r="I80" i="17"/>
  <c r="I81" i="17"/>
  <c r="I82" i="17"/>
  <c r="I83" i="17"/>
  <c r="I84" i="17"/>
  <c r="I85" i="17"/>
  <c r="I86" i="17"/>
  <c r="I87" i="17"/>
  <c r="I88" i="17"/>
  <c r="I89" i="17"/>
  <c r="I90" i="17"/>
  <c r="I91" i="17"/>
  <c r="I92" i="17"/>
  <c r="I93" i="17"/>
  <c r="I94" i="17"/>
  <c r="I95" i="17"/>
  <c r="I96" i="17"/>
  <c r="I97" i="17"/>
  <c r="I98" i="17"/>
  <c r="I99" i="17"/>
  <c r="I100" i="17"/>
  <c r="I101" i="17"/>
  <c r="I102" i="17"/>
  <c r="I103" i="17"/>
  <c r="I104" i="17"/>
  <c r="I105" i="17"/>
  <c r="I106" i="17"/>
  <c r="I107" i="17"/>
  <c r="I108" i="17"/>
  <c r="I109" i="17"/>
  <c r="I110" i="17"/>
  <c r="I111" i="17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48" i="16"/>
  <c r="H49" i="16"/>
  <c r="H50" i="16"/>
  <c r="H51" i="16"/>
  <c r="H52" i="16"/>
  <c r="H53" i="16"/>
  <c r="H54" i="16"/>
  <c r="H55" i="16"/>
  <c r="H56" i="16"/>
  <c r="H57" i="16"/>
  <c r="H58" i="16"/>
  <c r="H59" i="16"/>
  <c r="H60" i="16"/>
  <c r="H61" i="16"/>
  <c r="H62" i="16"/>
  <c r="H63" i="16"/>
  <c r="H64" i="16"/>
  <c r="H65" i="16"/>
  <c r="H66" i="16"/>
  <c r="H67" i="16"/>
  <c r="H68" i="16"/>
  <c r="H69" i="16"/>
  <c r="H70" i="16"/>
  <c r="H71" i="16"/>
  <c r="H72" i="16"/>
  <c r="H73" i="16"/>
  <c r="H74" i="16"/>
  <c r="H75" i="16"/>
  <c r="H76" i="16"/>
  <c r="H77" i="16"/>
  <c r="H78" i="16"/>
  <c r="H79" i="16"/>
  <c r="H80" i="16"/>
  <c r="H81" i="16"/>
  <c r="H82" i="16"/>
  <c r="H83" i="16"/>
  <c r="H84" i="16"/>
  <c r="H85" i="16"/>
  <c r="H86" i="16"/>
  <c r="H87" i="16"/>
  <c r="H88" i="16"/>
  <c r="H89" i="16"/>
  <c r="H90" i="16"/>
  <c r="H91" i="16"/>
  <c r="H92" i="16"/>
  <c r="H93" i="16"/>
  <c r="H94" i="16"/>
  <c r="H95" i="16"/>
  <c r="H96" i="16"/>
  <c r="H97" i="16"/>
  <c r="H98" i="16"/>
  <c r="H99" i="16"/>
  <c r="H100" i="16"/>
  <c r="H101" i="16"/>
  <c r="H102" i="16"/>
  <c r="H103" i="16"/>
  <c r="H104" i="16"/>
  <c r="H105" i="16"/>
  <c r="H106" i="16"/>
  <c r="H107" i="16"/>
  <c r="H108" i="16"/>
  <c r="H109" i="16"/>
  <c r="H110" i="16"/>
  <c r="H111" i="16"/>
  <c r="H12" i="15" l="1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48" i="15"/>
  <c r="H49" i="15"/>
  <c r="H50" i="15"/>
  <c r="H51" i="15"/>
  <c r="H52" i="15"/>
  <c r="H53" i="15"/>
  <c r="H54" i="15"/>
  <c r="H55" i="15"/>
  <c r="H56" i="15"/>
  <c r="H57" i="15"/>
  <c r="H58" i="15"/>
  <c r="H59" i="15"/>
  <c r="H60" i="15"/>
  <c r="H61" i="15"/>
  <c r="H62" i="15"/>
  <c r="H63" i="15"/>
  <c r="H64" i="15"/>
  <c r="H65" i="15"/>
  <c r="H66" i="15"/>
  <c r="H67" i="15"/>
  <c r="H68" i="15"/>
  <c r="H69" i="15"/>
  <c r="H70" i="15"/>
  <c r="H71" i="15"/>
  <c r="H72" i="15"/>
  <c r="H73" i="15"/>
  <c r="H74" i="15"/>
  <c r="H75" i="15"/>
  <c r="H76" i="15"/>
  <c r="H77" i="15"/>
  <c r="H78" i="15"/>
  <c r="H79" i="15"/>
  <c r="H80" i="15"/>
  <c r="H81" i="15"/>
  <c r="H82" i="15"/>
  <c r="H83" i="15"/>
  <c r="H84" i="15"/>
  <c r="H85" i="15"/>
  <c r="H86" i="15"/>
  <c r="H87" i="15"/>
  <c r="H88" i="15"/>
  <c r="H89" i="15"/>
  <c r="H90" i="15"/>
  <c r="H91" i="15"/>
  <c r="H92" i="15"/>
  <c r="H93" i="15"/>
  <c r="H94" i="15"/>
  <c r="H95" i="15"/>
  <c r="H96" i="15"/>
  <c r="H97" i="15"/>
  <c r="H98" i="15"/>
  <c r="H99" i="15"/>
  <c r="H100" i="15"/>
  <c r="H101" i="15"/>
  <c r="H102" i="15"/>
  <c r="H103" i="15"/>
  <c r="H104" i="15"/>
  <c r="H105" i="15"/>
  <c r="H106" i="15"/>
  <c r="H107" i="15"/>
  <c r="H108" i="15"/>
  <c r="H109" i="15"/>
  <c r="H110" i="15"/>
  <c r="H111" i="15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69" i="14"/>
  <c r="J70" i="14"/>
  <c r="J71" i="14"/>
  <c r="J72" i="14"/>
  <c r="J73" i="14"/>
  <c r="J74" i="14"/>
  <c r="J75" i="14"/>
  <c r="J76" i="14"/>
  <c r="J77" i="14"/>
  <c r="J78" i="14"/>
  <c r="J79" i="14"/>
  <c r="J80" i="14"/>
  <c r="J81" i="14"/>
  <c r="J82" i="14"/>
  <c r="J83" i="14"/>
  <c r="J84" i="14"/>
  <c r="J85" i="14"/>
  <c r="J86" i="14"/>
  <c r="J87" i="14"/>
  <c r="J88" i="14"/>
  <c r="J89" i="14"/>
  <c r="J90" i="14"/>
  <c r="J91" i="14"/>
  <c r="J92" i="14"/>
  <c r="J93" i="14"/>
  <c r="J94" i="14"/>
  <c r="J95" i="14"/>
  <c r="J96" i="14"/>
  <c r="J97" i="14"/>
  <c r="J98" i="14"/>
  <c r="J99" i="14"/>
  <c r="J100" i="14"/>
  <c r="J101" i="14"/>
  <c r="J102" i="14"/>
  <c r="J103" i="14"/>
  <c r="J104" i="14"/>
  <c r="J105" i="14"/>
  <c r="J106" i="14"/>
  <c r="J107" i="14"/>
  <c r="J108" i="14"/>
  <c r="J109" i="14"/>
  <c r="J110" i="14"/>
  <c r="J111" i="14"/>
  <c r="J101" i="6"/>
  <c r="J100" i="6"/>
  <c r="J94" i="6"/>
  <c r="J93" i="6"/>
  <c r="J86" i="6"/>
  <c r="J87" i="6"/>
  <c r="J14" i="6"/>
  <c r="J13" i="6"/>
  <c r="J102" i="6" l="1"/>
  <c r="L100" i="6" s="1"/>
  <c r="J95" i="6"/>
  <c r="L93" i="6" s="1"/>
  <c r="K93" i="6"/>
  <c r="K95" i="6" s="1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N29" i="13"/>
  <c r="N30" i="13"/>
  <c r="N31" i="13"/>
  <c r="N32" i="13"/>
  <c r="N33" i="13"/>
  <c r="N34" i="13"/>
  <c r="N35" i="13"/>
  <c r="N36" i="13"/>
  <c r="N37" i="13"/>
  <c r="N38" i="13"/>
  <c r="N39" i="13"/>
  <c r="N40" i="13"/>
  <c r="N41" i="13"/>
  <c r="N42" i="13"/>
  <c r="N43" i="13"/>
  <c r="N44" i="13"/>
  <c r="N45" i="13"/>
  <c r="N46" i="13"/>
  <c r="N47" i="13"/>
  <c r="N48" i="13"/>
  <c r="N49" i="13"/>
  <c r="N50" i="13"/>
  <c r="N51" i="13"/>
  <c r="N52" i="13"/>
  <c r="N53" i="13"/>
  <c r="N54" i="13"/>
  <c r="N55" i="13"/>
  <c r="N56" i="13"/>
  <c r="N57" i="13"/>
  <c r="N58" i="13"/>
  <c r="N59" i="13"/>
  <c r="N60" i="13"/>
  <c r="N61" i="13"/>
  <c r="N62" i="13"/>
  <c r="N63" i="13"/>
  <c r="N64" i="13"/>
  <c r="N65" i="13"/>
  <c r="N66" i="13"/>
  <c r="N67" i="13"/>
  <c r="N68" i="13"/>
  <c r="N69" i="13"/>
  <c r="N70" i="13"/>
  <c r="N71" i="13"/>
  <c r="N72" i="13"/>
  <c r="N73" i="13"/>
  <c r="N74" i="13"/>
  <c r="N75" i="13"/>
  <c r="N76" i="13"/>
  <c r="N77" i="13"/>
  <c r="N78" i="13"/>
  <c r="N79" i="13"/>
  <c r="N80" i="13"/>
  <c r="N81" i="13"/>
  <c r="N82" i="13"/>
  <c r="N83" i="13"/>
  <c r="N84" i="13"/>
  <c r="N85" i="13"/>
  <c r="N86" i="13"/>
  <c r="N87" i="13"/>
  <c r="N88" i="13"/>
  <c r="N89" i="13"/>
  <c r="N90" i="13"/>
  <c r="N91" i="13"/>
  <c r="N92" i="13"/>
  <c r="N93" i="13"/>
  <c r="N94" i="13"/>
  <c r="N95" i="13"/>
  <c r="N96" i="13"/>
  <c r="N97" i="13"/>
  <c r="N98" i="13"/>
  <c r="N99" i="13"/>
  <c r="N100" i="13"/>
  <c r="N101" i="13"/>
  <c r="N102" i="13"/>
  <c r="N103" i="13"/>
  <c r="N104" i="13"/>
  <c r="N105" i="13"/>
  <c r="N106" i="13"/>
  <c r="N107" i="13"/>
  <c r="N108" i="13"/>
  <c r="N109" i="13"/>
  <c r="N110" i="13"/>
  <c r="N111" i="13"/>
  <c r="AS4" i="6"/>
  <c r="AS3" i="6"/>
  <c r="AL60" i="6"/>
  <c r="AL61" i="6"/>
  <c r="AL54" i="6"/>
  <c r="AL53" i="6"/>
  <c r="AL47" i="6"/>
  <c r="AL46" i="6"/>
  <c r="AL40" i="6"/>
  <c r="AL39" i="6"/>
  <c r="AL33" i="6"/>
  <c r="AL32" i="6"/>
  <c r="AL26" i="6"/>
  <c r="AL25" i="6"/>
  <c r="AL8" i="6"/>
  <c r="AL9" i="6"/>
  <c r="AL7" i="6"/>
  <c r="AL6" i="6"/>
  <c r="AL5" i="6"/>
  <c r="AL4" i="6"/>
  <c r="AL3" i="6"/>
  <c r="AL19" i="6"/>
  <c r="AL18" i="6"/>
  <c r="AE53" i="6"/>
  <c r="AE52" i="6"/>
  <c r="AE46" i="6"/>
  <c r="AE45" i="6"/>
  <c r="AE39" i="6"/>
  <c r="AE38" i="6"/>
  <c r="AE32" i="6"/>
  <c r="AE31" i="6"/>
  <c r="AE25" i="6"/>
  <c r="AE24" i="6"/>
  <c r="AE8" i="6"/>
  <c r="AE7" i="6"/>
  <c r="AE6" i="6"/>
  <c r="AE5" i="6"/>
  <c r="AE4" i="6"/>
  <c r="AE3" i="6"/>
  <c r="AE18" i="6"/>
  <c r="AE17" i="6"/>
  <c r="X25" i="6"/>
  <c r="X24" i="6"/>
  <c r="X53" i="6"/>
  <c r="X52" i="6"/>
  <c r="X46" i="6"/>
  <c r="X45" i="6"/>
  <c r="X39" i="6"/>
  <c r="X38" i="6"/>
  <c r="X32" i="6"/>
  <c r="X31" i="6"/>
  <c r="X18" i="6"/>
  <c r="X17" i="6"/>
  <c r="X8" i="6"/>
  <c r="X7" i="6"/>
  <c r="X6" i="6"/>
  <c r="X5" i="6"/>
  <c r="X4" i="6"/>
  <c r="X3" i="6"/>
  <c r="Q69" i="6"/>
  <c r="Q68" i="6"/>
  <c r="Q62" i="6"/>
  <c r="Q61" i="6"/>
  <c r="Q55" i="6"/>
  <c r="Q54" i="6"/>
  <c r="Q48" i="6"/>
  <c r="Q47" i="6"/>
  <c r="Q41" i="6"/>
  <c r="Q40" i="6"/>
  <c r="Q34" i="6"/>
  <c r="Q33" i="6"/>
  <c r="Q27" i="6"/>
  <c r="Q26" i="6"/>
  <c r="Q20" i="6"/>
  <c r="Q19" i="6"/>
  <c r="Q10" i="6"/>
  <c r="Q9" i="6"/>
  <c r="Q8" i="6"/>
  <c r="Q7" i="6"/>
  <c r="Q6" i="6"/>
  <c r="Q5" i="6"/>
  <c r="Q4" i="6"/>
  <c r="Q3" i="6"/>
  <c r="J80" i="6"/>
  <c r="J79" i="6"/>
  <c r="J73" i="6"/>
  <c r="J72" i="6"/>
  <c r="J66" i="6"/>
  <c r="J65" i="6"/>
  <c r="J59" i="6"/>
  <c r="J58" i="6"/>
  <c r="J52" i="6"/>
  <c r="J51" i="6"/>
  <c r="J45" i="6"/>
  <c r="J44" i="6"/>
  <c r="J38" i="6"/>
  <c r="J37" i="6"/>
  <c r="J31" i="6"/>
  <c r="J30" i="6"/>
  <c r="J12" i="6"/>
  <c r="J11" i="6"/>
  <c r="J10" i="6"/>
  <c r="J9" i="6"/>
  <c r="J8" i="6"/>
  <c r="J7" i="6"/>
  <c r="J6" i="6"/>
  <c r="J5" i="6"/>
  <c r="J4" i="6"/>
  <c r="J3" i="6"/>
  <c r="C3" i="6"/>
  <c r="J24" i="6"/>
  <c r="J23" i="6"/>
  <c r="C21" i="6"/>
  <c r="C20" i="6"/>
  <c r="C14" i="6"/>
  <c r="C13" i="6"/>
  <c r="C4" i="6"/>
  <c r="K100" i="6" l="1"/>
  <c r="K102" i="6" s="1"/>
  <c r="K94" i="6"/>
  <c r="L102" i="6"/>
  <c r="M100" i="6"/>
  <c r="K101" i="6"/>
  <c r="L101" i="6"/>
  <c r="L95" i="6"/>
  <c r="M93" i="6"/>
  <c r="L94" i="6"/>
  <c r="AL11" i="6"/>
  <c r="AE10" i="6"/>
  <c r="C6" i="6"/>
  <c r="AS6" i="6"/>
  <c r="AL62" i="6"/>
  <c r="AN60" i="6" s="1"/>
  <c r="AL55" i="6"/>
  <c r="AN53" i="6" s="1"/>
  <c r="AL48" i="6"/>
  <c r="AN46" i="6" s="1"/>
  <c r="AL41" i="6"/>
  <c r="AN39" i="6" s="1"/>
  <c r="AL34" i="6"/>
  <c r="AN32" i="6" s="1"/>
  <c r="AL27" i="6"/>
  <c r="AN25" i="6" s="1"/>
  <c r="AL20" i="6"/>
  <c r="AN18" i="6" s="1"/>
  <c r="AE54" i="6"/>
  <c r="AG52" i="6" s="1"/>
  <c r="AE47" i="6"/>
  <c r="AG45" i="6" s="1"/>
  <c r="AE40" i="6"/>
  <c r="AG38" i="6" s="1"/>
  <c r="AE33" i="6"/>
  <c r="AG31" i="6" s="1"/>
  <c r="AE26" i="6"/>
  <c r="AG24" i="6" s="1"/>
  <c r="AE19" i="6"/>
  <c r="AG17" i="6" s="1"/>
  <c r="X10" i="6"/>
  <c r="X54" i="6"/>
  <c r="Z52" i="6" s="1"/>
  <c r="X47" i="6"/>
  <c r="Z45" i="6" s="1"/>
  <c r="X40" i="6"/>
  <c r="Z38" i="6" s="1"/>
  <c r="X33" i="6"/>
  <c r="Z31" i="6" s="1"/>
  <c r="X26" i="6"/>
  <c r="Z24" i="6" s="1"/>
  <c r="X19" i="6"/>
  <c r="Z17" i="6" s="1"/>
  <c r="Q12" i="6"/>
  <c r="Q70" i="6"/>
  <c r="S68" i="6" s="1"/>
  <c r="Q63" i="6"/>
  <c r="S61" i="6" s="1"/>
  <c r="Q56" i="6"/>
  <c r="S54" i="6" s="1"/>
  <c r="Q49" i="6"/>
  <c r="S47" i="6" s="1"/>
  <c r="Q42" i="6"/>
  <c r="S40" i="6" s="1"/>
  <c r="Q35" i="6"/>
  <c r="S33" i="6" s="1"/>
  <c r="Q28" i="6"/>
  <c r="S26" i="6" s="1"/>
  <c r="Q21" i="6"/>
  <c r="S19" i="6" s="1"/>
  <c r="J16" i="6"/>
  <c r="J88" i="6"/>
  <c r="L86" i="6" s="1"/>
  <c r="J81" i="6"/>
  <c r="L79" i="6" s="1"/>
  <c r="J74" i="6"/>
  <c r="L72" i="6" s="1"/>
  <c r="J67" i="6"/>
  <c r="L65" i="6" s="1"/>
  <c r="J60" i="6"/>
  <c r="L58" i="6" s="1"/>
  <c r="J53" i="6"/>
  <c r="L51" i="6" s="1"/>
  <c r="J46" i="6"/>
  <c r="L44" i="6" s="1"/>
  <c r="J39" i="6"/>
  <c r="L37" i="6" s="1"/>
  <c r="J32" i="6"/>
  <c r="L30" i="6" s="1"/>
  <c r="J25" i="6"/>
  <c r="L23" i="6" s="1"/>
  <c r="C22" i="6"/>
  <c r="E20" i="6" s="1"/>
  <c r="C15" i="6"/>
  <c r="C5" i="6"/>
  <c r="AS5" i="6"/>
  <c r="AU3" i="6" s="1"/>
  <c r="AE9" i="6"/>
  <c r="AG3" i="6" s="1"/>
  <c r="J15" i="6"/>
  <c r="H108" i="6" s="1"/>
  <c r="AL10" i="6"/>
  <c r="AN5" i="6" s="1"/>
  <c r="X9" i="6"/>
  <c r="Z4" i="6" s="1"/>
  <c r="Q11" i="6"/>
  <c r="S3" i="6" s="1"/>
  <c r="O75" i="6" l="1"/>
  <c r="L5" i="6"/>
  <c r="L13" i="6"/>
  <c r="L14" i="6"/>
  <c r="K23" i="6"/>
  <c r="M101" i="6"/>
  <c r="M94" i="6"/>
  <c r="AF32" i="6"/>
  <c r="Y53" i="6"/>
  <c r="AF31" i="6"/>
  <c r="AF33" i="6" s="1"/>
  <c r="Y52" i="6"/>
  <c r="Y54" i="6" s="1"/>
  <c r="AF17" i="6"/>
  <c r="AF24" i="6"/>
  <c r="AM18" i="6"/>
  <c r="AM20" i="6" s="1"/>
  <c r="AM60" i="6"/>
  <c r="AM61" i="6"/>
  <c r="AM53" i="6"/>
  <c r="AM39" i="6"/>
  <c r="AM41" i="6" s="1"/>
  <c r="AM32" i="6"/>
  <c r="AM34" i="6" s="1"/>
  <c r="AM25" i="6"/>
  <c r="AO60" i="6"/>
  <c r="AN61" i="6"/>
  <c r="AN62" i="6" s="1"/>
  <c r="AO53" i="6"/>
  <c r="AM54" i="6"/>
  <c r="AN54" i="6"/>
  <c r="AN55" i="6" s="1"/>
  <c r="AO46" i="6"/>
  <c r="AN47" i="6"/>
  <c r="AN48" i="6" s="1"/>
  <c r="AM47" i="6"/>
  <c r="AM46" i="6"/>
  <c r="AM48" i="6" s="1"/>
  <c r="AO39" i="6"/>
  <c r="AM40" i="6"/>
  <c r="AN40" i="6"/>
  <c r="AN41" i="6" s="1"/>
  <c r="AO32" i="6"/>
  <c r="AM33" i="6"/>
  <c r="AN33" i="6"/>
  <c r="AN34" i="6" s="1"/>
  <c r="AO25" i="6"/>
  <c r="AM26" i="6"/>
  <c r="AN26" i="6"/>
  <c r="AN27" i="6" s="1"/>
  <c r="AO18" i="6"/>
  <c r="AM19" i="6"/>
  <c r="AN19" i="6"/>
  <c r="AN20" i="6" s="1"/>
  <c r="AH52" i="6"/>
  <c r="AF52" i="6"/>
  <c r="AF53" i="6"/>
  <c r="AG53" i="6"/>
  <c r="AG54" i="6" s="1"/>
  <c r="AH45" i="6"/>
  <c r="AF45" i="6"/>
  <c r="AF46" i="6"/>
  <c r="AG46" i="6"/>
  <c r="AG47" i="6" s="1"/>
  <c r="AH38" i="6"/>
  <c r="AF39" i="6"/>
  <c r="AF38" i="6"/>
  <c r="AG39" i="6"/>
  <c r="AG40" i="6" s="1"/>
  <c r="AH31" i="6"/>
  <c r="AG32" i="6"/>
  <c r="AG33" i="6" s="1"/>
  <c r="AH24" i="6"/>
  <c r="AG25" i="6"/>
  <c r="AG26" i="6" s="1"/>
  <c r="AF25" i="6"/>
  <c r="AH17" i="6"/>
  <c r="AF18" i="6"/>
  <c r="AG18" i="6"/>
  <c r="AG19" i="6" s="1"/>
  <c r="Y24" i="6"/>
  <c r="Y25" i="6"/>
  <c r="Y38" i="6"/>
  <c r="Y31" i="6"/>
  <c r="AA52" i="6"/>
  <c r="Z53" i="6"/>
  <c r="Z54" i="6" s="1"/>
  <c r="AA45" i="6"/>
  <c r="Z46" i="6"/>
  <c r="Z47" i="6" s="1"/>
  <c r="Y46" i="6"/>
  <c r="Y45" i="6"/>
  <c r="Y47" i="6" s="1"/>
  <c r="AA38" i="6"/>
  <c r="Z39" i="6"/>
  <c r="Z40" i="6" s="1"/>
  <c r="Y39" i="6"/>
  <c r="AA31" i="6"/>
  <c r="Y32" i="6"/>
  <c r="Z32" i="6"/>
  <c r="Z33" i="6" s="1"/>
  <c r="AA24" i="6"/>
  <c r="Z25" i="6"/>
  <c r="Z26" i="6" s="1"/>
  <c r="AA17" i="6"/>
  <c r="Z18" i="6"/>
  <c r="Z19" i="6" s="1"/>
  <c r="Y18" i="6"/>
  <c r="Y17" i="6"/>
  <c r="Y19" i="6" s="1"/>
  <c r="R54" i="6"/>
  <c r="T68" i="6"/>
  <c r="R69" i="6"/>
  <c r="R68" i="6"/>
  <c r="R70" i="6" s="1"/>
  <c r="S69" i="6"/>
  <c r="S70" i="6" s="1"/>
  <c r="S63" i="6"/>
  <c r="T61" i="6"/>
  <c r="R61" i="6"/>
  <c r="R62" i="6"/>
  <c r="S62" i="6"/>
  <c r="T54" i="6"/>
  <c r="R55" i="6"/>
  <c r="S55" i="6"/>
  <c r="S56" i="6" s="1"/>
  <c r="T47" i="6"/>
  <c r="R48" i="6"/>
  <c r="S48" i="6"/>
  <c r="S49" i="6" s="1"/>
  <c r="R47" i="6"/>
  <c r="R49" i="6" s="1"/>
  <c r="T40" i="6"/>
  <c r="R40" i="6"/>
  <c r="R41" i="6"/>
  <c r="S41" i="6"/>
  <c r="S42" i="6" s="1"/>
  <c r="T33" i="6"/>
  <c r="R34" i="6"/>
  <c r="R33" i="6"/>
  <c r="S34" i="6"/>
  <c r="S35" i="6" s="1"/>
  <c r="T26" i="6"/>
  <c r="R27" i="6"/>
  <c r="S27" i="6"/>
  <c r="S28" i="6" s="1"/>
  <c r="R26" i="6"/>
  <c r="R19" i="6"/>
  <c r="T19" i="6"/>
  <c r="S20" i="6"/>
  <c r="S21" i="6" s="1"/>
  <c r="R20" i="6"/>
  <c r="K72" i="6"/>
  <c r="K30" i="6"/>
  <c r="K86" i="6"/>
  <c r="K51" i="6"/>
  <c r="K87" i="6"/>
  <c r="M86" i="6"/>
  <c r="L87" i="6"/>
  <c r="L88" i="6" s="1"/>
  <c r="M79" i="6"/>
  <c r="K80" i="6"/>
  <c r="K79" i="6"/>
  <c r="L80" i="6"/>
  <c r="L81" i="6" s="1"/>
  <c r="M72" i="6"/>
  <c r="K73" i="6"/>
  <c r="L73" i="6"/>
  <c r="L74" i="6" s="1"/>
  <c r="M65" i="6"/>
  <c r="K66" i="6"/>
  <c r="K65" i="6"/>
  <c r="L66" i="6"/>
  <c r="L67" i="6" s="1"/>
  <c r="M58" i="6"/>
  <c r="K59" i="6"/>
  <c r="K58" i="6"/>
  <c r="K60" i="6" s="1"/>
  <c r="L59" i="6"/>
  <c r="L60" i="6" s="1"/>
  <c r="M51" i="6"/>
  <c r="K52" i="6"/>
  <c r="L52" i="6"/>
  <c r="L53" i="6" s="1"/>
  <c r="M44" i="6"/>
  <c r="K44" i="6"/>
  <c r="L45" i="6"/>
  <c r="L46" i="6" s="1"/>
  <c r="K45" i="6"/>
  <c r="L39" i="6"/>
  <c r="M37" i="6"/>
  <c r="K38" i="6"/>
  <c r="K37" i="6"/>
  <c r="L38" i="6"/>
  <c r="M30" i="6"/>
  <c r="L31" i="6"/>
  <c r="L32" i="6" s="1"/>
  <c r="K31" i="6"/>
  <c r="M23" i="6"/>
  <c r="L24" i="6"/>
  <c r="L25" i="6" s="1"/>
  <c r="K24" i="6"/>
  <c r="F20" i="6"/>
  <c r="D20" i="6"/>
  <c r="D21" i="6"/>
  <c r="E21" i="6"/>
  <c r="E22" i="6" s="1"/>
  <c r="D14" i="6"/>
  <c r="D13" i="6"/>
  <c r="L3" i="6"/>
  <c r="M3" i="6" s="1"/>
  <c r="E14" i="6"/>
  <c r="E13" i="6"/>
  <c r="C7" i="6"/>
  <c r="T3" i="6"/>
  <c r="AV3" i="6"/>
  <c r="AH3" i="6"/>
  <c r="AG8" i="6"/>
  <c r="AG7" i="6"/>
  <c r="AG6" i="6"/>
  <c r="S4" i="6"/>
  <c r="AU4" i="6"/>
  <c r="S5" i="6"/>
  <c r="L4" i="6"/>
  <c r="AN9" i="6"/>
  <c r="AN8" i="6"/>
  <c r="AN7" i="6"/>
  <c r="AN6" i="6"/>
  <c r="AN3" i="6"/>
  <c r="AG4" i="6"/>
  <c r="AG9" i="6" s="1"/>
  <c r="AU5" i="6"/>
  <c r="Z8" i="6"/>
  <c r="Z7" i="6"/>
  <c r="Z6" i="6"/>
  <c r="J17" i="6"/>
  <c r="L9" i="6"/>
  <c r="L12" i="6"/>
  <c r="L8" i="6"/>
  <c r="L11" i="6"/>
  <c r="L7" i="6"/>
  <c r="L10" i="6"/>
  <c r="L6" i="6"/>
  <c r="Z5" i="6"/>
  <c r="AN4" i="6"/>
  <c r="Z3" i="6"/>
  <c r="S9" i="6"/>
  <c r="S8" i="6"/>
  <c r="S7" i="6"/>
  <c r="S10" i="6"/>
  <c r="S6" i="6"/>
  <c r="AG5" i="6"/>
  <c r="AS7" i="6"/>
  <c r="AE11" i="6"/>
  <c r="X11" i="6"/>
  <c r="AL12" i="6"/>
  <c r="Q13" i="6"/>
  <c r="E3" i="6"/>
  <c r="E4" i="6"/>
  <c r="AF19" i="6" l="1"/>
  <c r="K25" i="6"/>
  <c r="AF26" i="6"/>
  <c r="K74" i="6"/>
  <c r="K14" i="6"/>
  <c r="K13" i="6"/>
  <c r="K32" i="6"/>
  <c r="AM55" i="6"/>
  <c r="AM27" i="6"/>
  <c r="AM62" i="6"/>
  <c r="AO61" i="6"/>
  <c r="AO54" i="6"/>
  <c r="AO47" i="6"/>
  <c r="AO40" i="6"/>
  <c r="AO33" i="6"/>
  <c r="AO26" i="6"/>
  <c r="AO19" i="6"/>
  <c r="AF40" i="6"/>
  <c r="AF54" i="6"/>
  <c r="AH53" i="6"/>
  <c r="AF47" i="6"/>
  <c r="AH46" i="6"/>
  <c r="AH39" i="6"/>
  <c r="AH32" i="6"/>
  <c r="AH25" i="6"/>
  <c r="AH18" i="6"/>
  <c r="Y40" i="6"/>
  <c r="Y26" i="6"/>
  <c r="Y33" i="6"/>
  <c r="AA32" i="6"/>
  <c r="AA53" i="6"/>
  <c r="AA46" i="6"/>
  <c r="AA39" i="6"/>
  <c r="AA25" i="6"/>
  <c r="AA18" i="6"/>
  <c r="S11" i="6"/>
  <c r="R35" i="6"/>
  <c r="R42" i="6"/>
  <c r="R21" i="6"/>
  <c r="R28" i="6"/>
  <c r="R63" i="6"/>
  <c r="R56" i="6"/>
  <c r="T69" i="6"/>
  <c r="T62" i="6"/>
  <c r="T55" i="6"/>
  <c r="T48" i="6"/>
  <c r="T41" i="6"/>
  <c r="T34" i="6"/>
  <c r="T27" i="6"/>
  <c r="T20" i="6"/>
  <c r="K81" i="6"/>
  <c r="K67" i="6"/>
  <c r="K53" i="6"/>
  <c r="K46" i="6"/>
  <c r="K88" i="6"/>
  <c r="K39" i="6"/>
  <c r="L15" i="6"/>
  <c r="M87" i="6"/>
  <c r="M80" i="6"/>
  <c r="M73" i="6"/>
  <c r="M66" i="6"/>
  <c r="M59" i="6"/>
  <c r="M52" i="6"/>
  <c r="M45" i="6"/>
  <c r="M38" i="6"/>
  <c r="M31" i="6"/>
  <c r="M24" i="6"/>
  <c r="D22" i="6"/>
  <c r="F21" i="6"/>
  <c r="D3" i="6"/>
  <c r="AV4" i="6"/>
  <c r="D6" i="6"/>
  <c r="D4" i="6"/>
  <c r="D15" i="6"/>
  <c r="E15" i="6"/>
  <c r="F13" i="6"/>
  <c r="F14" i="6" s="1"/>
  <c r="AH4" i="6"/>
  <c r="AH5" i="6" s="1"/>
  <c r="AH6" i="6" s="1"/>
  <c r="AH7" i="6" s="1"/>
  <c r="AH8" i="6" s="1"/>
  <c r="M4" i="6"/>
  <c r="M5" i="6" s="1"/>
  <c r="M6" i="6" s="1"/>
  <c r="M7" i="6" s="1"/>
  <c r="M8" i="6" s="1"/>
  <c r="M9" i="6" s="1"/>
  <c r="M10" i="6" s="1"/>
  <c r="M11" i="6" s="1"/>
  <c r="M12" i="6" s="1"/>
  <c r="R9" i="6"/>
  <c r="R8" i="6"/>
  <c r="R7" i="6"/>
  <c r="R10" i="6"/>
  <c r="R6" i="6"/>
  <c r="R12" i="6"/>
  <c r="R3" i="6"/>
  <c r="R4" i="6"/>
  <c r="R5" i="6"/>
  <c r="AN10" i="6"/>
  <c r="AO3" i="6"/>
  <c r="AO4" i="6" s="1"/>
  <c r="AO5" i="6" s="1"/>
  <c r="AO6" i="6" s="1"/>
  <c r="AO7" i="6" s="1"/>
  <c r="AO8" i="6" s="1"/>
  <c r="AO9" i="6" s="1"/>
  <c r="AF8" i="6"/>
  <c r="AF7" i="6"/>
  <c r="AF6" i="6"/>
  <c r="AF10" i="6"/>
  <c r="AF3" i="6"/>
  <c r="AF4" i="6"/>
  <c r="AF5" i="6"/>
  <c r="Z9" i="6"/>
  <c r="AA3" i="6"/>
  <c r="AA4" i="6" s="1"/>
  <c r="AA5" i="6" s="1"/>
  <c r="AA6" i="6" s="1"/>
  <c r="AA7" i="6" s="1"/>
  <c r="AA8" i="6" s="1"/>
  <c r="AT6" i="6"/>
  <c r="AT3" i="6"/>
  <c r="AT4" i="6"/>
  <c r="K9" i="6"/>
  <c r="K12" i="6"/>
  <c r="K8" i="6"/>
  <c r="K11" i="6"/>
  <c r="K7" i="6"/>
  <c r="K10" i="6"/>
  <c r="K6" i="6"/>
  <c r="K16" i="6"/>
  <c r="K3" i="6"/>
  <c r="K4" i="6"/>
  <c r="K5" i="6"/>
  <c r="T4" i="6"/>
  <c r="T5" i="6" s="1"/>
  <c r="T6" i="6" s="1"/>
  <c r="T7" i="6" s="1"/>
  <c r="T8" i="6" s="1"/>
  <c r="T9" i="6" s="1"/>
  <c r="T10" i="6" s="1"/>
  <c r="F3" i="6"/>
  <c r="F4" i="6" s="1"/>
  <c r="E5" i="6"/>
  <c r="AM6" i="6"/>
  <c r="AM9" i="6"/>
  <c r="AM8" i="6"/>
  <c r="AM7" i="6"/>
  <c r="AM11" i="6"/>
  <c r="AM3" i="6"/>
  <c r="AM4" i="6"/>
  <c r="AM5" i="6"/>
  <c r="Y8" i="6"/>
  <c r="Y7" i="6"/>
  <c r="Y6" i="6"/>
  <c r="Y3" i="6"/>
  <c r="Y4" i="6"/>
  <c r="Y5" i="6"/>
  <c r="Y10" i="6"/>
  <c r="AT5" i="6" l="1"/>
  <c r="AT7" i="6" s="1"/>
  <c r="AM10" i="6"/>
  <c r="AM12" i="6" s="1"/>
  <c r="AF9" i="6"/>
  <c r="AF11" i="6" s="1"/>
  <c r="Y9" i="6"/>
  <c r="Y11" i="6" s="1"/>
  <c r="R11" i="6"/>
  <c r="R13" i="6" s="1"/>
  <c r="K15" i="6"/>
  <c r="K17" i="6" s="1"/>
  <c r="D5" i="6"/>
  <c r="D7" i="6" s="1"/>
</calcChain>
</file>

<file path=xl/sharedStrings.xml><?xml version="1.0" encoding="utf-8"?>
<sst xmlns="http://schemas.openxmlformats.org/spreadsheetml/2006/main" count="4892" uniqueCount="71">
  <si>
    <t>Notes</t>
  </si>
  <si>
    <t>When updating the spreadsheet, replace "NA" with gathered data.</t>
  </si>
  <si>
    <t xml:space="preserve">If a participant did not fill out a response to a question, but a survey was collected, leave the corresponding field blank. </t>
  </si>
  <si>
    <t>Please do not edit any formulas in other sheets. Thanks!</t>
  </si>
  <si>
    <t>NA</t>
  </si>
  <si>
    <t>Frequency</t>
  </si>
  <si>
    <t>Valid Percent</t>
  </si>
  <si>
    <t>Cumulative Percent</t>
  </si>
  <si>
    <t>Percent</t>
  </si>
  <si>
    <t>Valid</t>
  </si>
  <si>
    <t>Total</t>
  </si>
  <si>
    <t xml:space="preserve">Missing </t>
  </si>
  <si>
    <t>System</t>
  </si>
  <si>
    <t>If a participant indicated an answer choice, input "1"</t>
  </si>
  <si>
    <t>Input data in the corresponding columns for each item</t>
  </si>
  <si>
    <t>Blank Statements</t>
  </si>
  <si>
    <t>Missing values</t>
  </si>
  <si>
    <t>No</t>
  </si>
  <si>
    <t>Yes</t>
  </si>
  <si>
    <t>Gender</t>
  </si>
  <si>
    <t>Female</t>
  </si>
  <si>
    <t>Male</t>
  </si>
  <si>
    <t>18-24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</si>
  <si>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</si>
  <si>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</si>
  <si>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</si>
  <si>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</si>
  <si>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</si>
  <si>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</si>
  <si>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</si>
  <si>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</si>
  <si>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</si>
  <si>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</si>
  <si>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75+</t>
  </si>
  <si>
    <t>Do not delete formula from "Blank Statements" column</t>
  </si>
  <si>
    <t>Average Age</t>
  </si>
  <si>
    <t>12 or younger</t>
  </si>
  <si>
    <t>13</t>
  </si>
  <si>
    <t>14</t>
  </si>
  <si>
    <t>15</t>
  </si>
  <si>
    <t>16</t>
  </si>
  <si>
    <t>17</t>
  </si>
  <si>
    <t>18</t>
  </si>
  <si>
    <t>19 or older</t>
  </si>
  <si>
    <t>Farm or ranch</t>
  </si>
  <si>
    <t>Town under 10,000</t>
  </si>
  <si>
    <t>Rural area, not a farm / ranch</t>
  </si>
  <si>
    <t>Town or city between 10,000 and 50,000 persons</t>
  </si>
  <si>
    <t>City between 50,000 and 250,000 persons</t>
  </si>
  <si>
    <t>City over 250,000 persons</t>
  </si>
  <si>
    <t>Age (Adult)</t>
  </si>
  <si>
    <t>Age (Youth)</t>
  </si>
  <si>
    <t>Place of Residence</t>
  </si>
  <si>
    <t>Some high school or less</t>
  </si>
  <si>
    <t>High scool graduate or GED</t>
  </si>
  <si>
    <t>Vocational or technical degreee</t>
  </si>
  <si>
    <t xml:space="preserve">Some college </t>
  </si>
  <si>
    <t>Bachelor degree</t>
  </si>
  <si>
    <t>Post-graduate degree(s)</t>
  </si>
  <si>
    <t>Education</t>
  </si>
  <si>
    <t>Ethnicity</t>
  </si>
  <si>
    <t>African American</t>
  </si>
  <si>
    <t>Asian American</t>
  </si>
  <si>
    <t>Hispanic</t>
  </si>
  <si>
    <t>Native American</t>
  </si>
  <si>
    <t>White</t>
  </si>
  <si>
    <t>Other</t>
  </si>
  <si>
    <t>Multiracial</t>
  </si>
  <si>
    <t xml:space="preserve">First Time Participating in an Extension Activity									</t>
  </si>
  <si>
    <t>First Time Extension</t>
  </si>
  <si>
    <t>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</si>
</sst>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6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/>
    <xf numFmtId="0" fontId="0" fillId="0" borderId="1" xfId="0" applyBorder="1"/>
    <xf numFmtId="10" fontId="0" fillId="0" borderId="0" xfId="1" applyNumberFormat="1" applyFont="1" applyBorder="1"/>
    <xf numFmtId="0" fontId="3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164" fontId="0" fillId="0" borderId="2" xfId="1" applyNumberFormat="1" applyFont="1" applyBorder="1"/>
    <xf numFmtId="164" fontId="0" fillId="0" borderId="2" xfId="0" applyNumberFormat="1" applyBorder="1"/>
    <xf numFmtId="164" fontId="5" fillId="0" borderId="2" xfId="1" applyNumberFormat="1" applyFont="1" applyBorder="1"/>
    <xf numFmtId="0" fontId="6" fillId="3" borderId="0" xfId="0" applyFont="1" applyFill="1" applyAlignment="1">
      <alignment horizontal="center"/>
    </xf>
    <xf numFmtId="0" fontId="7" fillId="0" borderId="0" xfId="0" applyFont="1"/>
    <xf numFmtId="0" fontId="0" fillId="0" borderId="5" xfId="0" applyBorder="1"/>
    <xf numFmtId="0" fontId="0" fillId="0" borderId="3" xfId="0" applyBorder="1" applyAlignment="1">
      <alignment horizontal="right"/>
    </xf>
    <xf numFmtId="0" fontId="0" fillId="9" borderId="8" xfId="0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10" borderId="8" xfId="0" applyFill="1" applyBorder="1" applyAlignment="1">
      <alignment horizontal="left"/>
    </xf>
    <xf numFmtId="0" fontId="0" fillId="0" borderId="6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0" xfId="0" applyAlignment="1">
      <alignment horizontal="left"/>
    </xf>
    <xf numFmtId="164" fontId="0" fillId="0" borderId="0" xfId="1" applyNumberFormat="1" applyFont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/>
    </xf>
    <xf numFmtId="0" fontId="0" fillId="0" borderId="3" xfId="0" applyBorder="1"/>
    <xf numFmtId="0" fontId="6" fillId="3" borderId="0" xfId="0" applyFont="1" applyFill="1" applyAlignment="1">
      <alignment horizontal="center"/>
    </xf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0" fillId="0" borderId="10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2" fillId="4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9" fillId="4" borderId="8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6" fillId="7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6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71"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1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1" defaultTableStyle="TableStyleMedium2" defaultPivotStyle="PivotStyleLight16">
    <tableStyle name="Invisible" pivot="0" table="0" count="0" xr9:uid="{CF82AA1C-8350-41EE-B997-4224FB756489}"/>
  </tableStyles>
  <colors>
    <mruColors>
      <color rgb="FF0202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19CDE909-AD71-FC47-A68B-7C164FB85F71}" name="gender" displayName="gender" ref="A11:D111" totalsRowShown="0" headerRowDxfId="70" dataDxfId="69">
  <autoFilter ref="A11:D111" xr:uid="{19CDE909-AD71-FC47-A68B-7C164FB85F71}">
    <filterColumn colId="0" hiddenButton="1"/>
    <filterColumn colId="1" hiddenButton="1"/>
    <filterColumn colId="2" hiddenButton="1"/>
    <filterColumn colId="3" hiddenButton="1"/>
  </autoFilter>
  <tableColumns count="4">
    <tableColumn id="3" xr3:uid="{7373777E-094C-DB42-A3BF-28C049A1D257}" name="Survey" dataDxfId="12"/>
    <tableColumn id="1" xr3:uid="{EEA198C0-146A-824A-8FFD-3C751E2204AD}" name="Female" dataDxfId="13"/>
    <tableColumn id="2" xr3:uid="{BE7F834E-B2D2-034C-9BA7-6BFCB5DDBC4A}" name="Male" dataDxfId="68"/>
    <tableColumn id="11" xr3:uid="{4D1C22F4-2BA8-5640-8BC2-76ECD4366BB9}" name="Missing values" dataDxfId="67">
      <calculatedColumnFormula>IF(ISBLANK(B12) * ISBLANK(C12), "Yes", "No")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4BD7D21-A9DF-C44D-B78D-07BC8D587CED}" name="ageadult" displayName="ageadult" ref="A11:N111" totalsRowShown="0" headerRowDxfId="66" dataDxfId="65">
  <autoFilter ref="A11:N111" xr:uid="{19CDE909-AD71-FC47-A68B-7C164FB85F7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4" xr3:uid="{AFFBBC75-CAF7-4D42-B919-0437A04EAD3D}" name="Survey" dataDxfId="10"/>
    <tableColumn id="1" xr3:uid="{77B95934-AAA5-9740-B19F-9E04B23B88E1}" name="18-24" dataDxfId="11"/>
    <tableColumn id="2" xr3:uid="{D77E651A-3270-1748-B98A-5C50C933921E}" name="25-29" dataDxfId="64"/>
    <tableColumn id="3" xr3:uid="{10CA9E5E-EE81-754A-8E53-89D1178E76F5}" name="30-34" dataDxfId="63"/>
    <tableColumn id="4" xr3:uid="{E168FA82-5C58-AB4E-9E59-C33A23A90F62}" name="35-39" dataDxfId="62"/>
    <tableColumn id="5" xr3:uid="{F9F4B542-3B4D-6445-AADC-563EE6F4D86C}" name="40-44" dataDxfId="61"/>
    <tableColumn id="6" xr3:uid="{9F75E1E8-BC5A-364E-9511-04769B6D24E9}" name="45-49" dataDxfId="60"/>
    <tableColumn id="7" xr3:uid="{998E2E27-A6F1-2545-B7B6-73FD5C609BAC}" name="50-54" dataDxfId="59"/>
    <tableColumn id="8" xr3:uid="{4C0E2B5F-D833-0C45-9120-A960BD7B5746}" name="55-59" dataDxfId="58"/>
    <tableColumn id="9" xr3:uid="{8E1349F9-5983-C741-9543-860B9273AE07}" name="60-64" dataDxfId="57"/>
    <tableColumn id="10" xr3:uid="{0120824E-D822-1F49-9047-4D7809EAF991}" name="65-69" dataDxfId="56"/>
    <tableColumn id="12" xr3:uid="{1E2B00A6-322C-124D-85BA-37184F39D4CB}" name="70-74" dataDxfId="55"/>
    <tableColumn id="13" xr3:uid="{11389774-3A81-1440-BFEE-D747596E2BC6}" name="75+" dataDxfId="54"/>
    <tableColumn id="11" xr3:uid="{EF1D5A83-EB2C-CD41-BAC0-3884BA4CD8B1}" name="Missing values" dataDxfId="53">
      <calculatedColumnFormula>IF(ISBLANK(B12) * ISBLANK(C12) * ISBLANK(D12) * ISBLANK(E12) * ISBLANK(F12) * ISBLANK(G12) * ISBLANK(H12) * ISBLANK(I12) * ISBLANK(J12) *ISBLANK(K12) * ISBLANK(L12) * ISBLANK(M12), "Yes", "No")</calculatedColumnFormula>
    </tableColumn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58C4F2D-C786-4844-84E4-1A5E60E8C6C4}" name="ageyouth" displayName="ageyouth" ref="A11:J111" totalsRowShown="0" headerRowDxfId="52" dataDxfId="51">
  <autoFilter ref="A11:J111" xr:uid="{19CDE909-AD71-FC47-A68B-7C164FB85F7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9" xr3:uid="{6223877F-F8E4-A640-A2A7-E9084966CAEA}" name="Survey" dataDxfId="8"/>
    <tableColumn id="1" xr3:uid="{1DED1A55-50AE-B343-BBA8-C965C451A611}" name="12 or younger" dataDxfId="9"/>
    <tableColumn id="2" xr3:uid="{FD72D278-3A39-6441-AEE2-E92B9549E10B}" name="13" dataDxfId="50"/>
    <tableColumn id="3" xr3:uid="{5ABB8CBB-08FA-9241-90F9-123BD556ECC5}" name="14" dataDxfId="49"/>
    <tableColumn id="4" xr3:uid="{04E3BEDB-363A-EC4A-A187-EAF921335E0E}" name="15" dataDxfId="48"/>
    <tableColumn id="5" xr3:uid="{B1BD6FB9-46CD-194A-AE7A-F9511ABDF266}" name="16" dataDxfId="47"/>
    <tableColumn id="6" xr3:uid="{FE5D3F2B-971F-6241-B981-854105409D0C}" name="17" dataDxfId="46"/>
    <tableColumn id="7" xr3:uid="{9B490E6D-228F-0942-8855-8EB0BECCFEFB}" name="18" dataDxfId="45"/>
    <tableColumn id="8" xr3:uid="{89F97383-8065-814E-BDC7-74F9251CDA3A}" name="19 or older" dataDxfId="44"/>
    <tableColumn id="11" xr3:uid="{6E723CC0-2ADA-364F-B21A-63BDB6D1CB1C}" name="Missing values" dataDxfId="43">
      <calculatedColumnFormula>IF(ISBLANK(B12) * ISBLANK(C12) * ISBLANK(D12) * ISBLANK(E12) * ISBLANK(F12) * ISBLANK(G12) * ISBLANK(H12) * ISBLANK(I12), "Yes", "No")</calculatedColumnFormula>
    </tableColumn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B301334-FC2A-2844-8B74-4A508BAFB169}" name="residence" displayName="residence" ref="A11:H111" totalsRowShown="0" headerRowDxfId="42" dataDxfId="41">
  <autoFilter ref="A11:H111" xr:uid="{19CDE909-AD71-FC47-A68B-7C164FB85F7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7" xr3:uid="{68B9FAC5-0AFE-7B4D-B28D-35EB2A02A586}" name="Survey" dataDxfId="6"/>
    <tableColumn id="1" xr3:uid="{E20CBFEE-023D-A148-9CEB-466F30D621DD}" name="Farm or ranch" dataDxfId="7"/>
    <tableColumn id="2" xr3:uid="{43BF7064-4B72-DB4E-A16A-5C0799873765}" name="Rural area, not a farm / ranch" dataDxfId="40"/>
    <tableColumn id="3" xr3:uid="{32F85125-E87D-954E-9B55-46C9A73C4454}" name="Town under 10,000" dataDxfId="39"/>
    <tableColumn id="4" xr3:uid="{29E4940C-87A8-B746-9FC5-1A9E6A00B827}" name="Town or city between 10,000 and 50,000 persons" dataDxfId="38"/>
    <tableColumn id="5" xr3:uid="{0BE74AAC-3B81-3341-BD1B-48A556FCEC57}" name="City between 50,000 and 250,000 persons" dataDxfId="37"/>
    <tableColumn id="6" xr3:uid="{C59D4577-36CB-BF4A-9BB9-BD04F2C72717}" name="City over 250,000 persons" dataDxfId="36"/>
    <tableColumn id="11" xr3:uid="{BF6B3154-499F-904E-81EC-18BD51A9A91F}" name="Missing values" dataDxfId="35">
      <calculatedColumnFormula>IF(ISBLANK(B12) * ISBLANK(C12) * ISBLANK(D12) * ISBLANK(E12) * ISBLANK(F12) * ISBLANK(G12), "Yes", "No")</calculatedColumnFormula>
    </tableColumn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997FB39-82C7-D446-BBFB-E9B37DDB1021}" name="education" displayName="education" ref="A11:H111" totalsRowShown="0" headerRowDxfId="34" dataDxfId="33">
  <autoFilter ref="A11:H111" xr:uid="{19CDE909-AD71-FC47-A68B-7C164FB85F7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7" xr3:uid="{78A75C56-0E74-9745-BDD1-70EC9A5EFA37}" name="Survey" dataDxfId="4"/>
    <tableColumn id="1" xr3:uid="{072E919A-5E24-AD4D-BDC1-A906535888AC}" name="Some high school or less" dataDxfId="5"/>
    <tableColumn id="2" xr3:uid="{A9B9C7BE-9E6B-F147-8D35-120CA23A0CC2}" name="High scool graduate or GED" dataDxfId="32"/>
    <tableColumn id="3" xr3:uid="{C89450BA-82DD-D64D-A892-E538B284AC95}" name="Vocational or technical degreee" dataDxfId="31"/>
    <tableColumn id="4" xr3:uid="{FF26F4E7-F442-5545-B031-62C2F5B29EC7}" name="Some college " dataDxfId="30"/>
    <tableColumn id="5" xr3:uid="{718DB0F0-6D99-8C4E-AA1D-CB75DF9A4E9C}" name="Bachelor degree" dataDxfId="29"/>
    <tableColumn id="6" xr3:uid="{FED714FD-896D-E547-9BF1-0785F35F609B}" name="Post-graduate degree(s)" dataDxfId="28"/>
    <tableColumn id="11" xr3:uid="{7D8C6F3B-B90C-7940-B2F4-65E5895C1DFE}" name="Missing values" dataDxfId="27">
      <calculatedColumnFormula>IF(ISBLANK(B12) * ISBLANK(C12) * ISBLANK(D12) * ISBLANK(E12) * ISBLANK(F12) * ISBLANK(G12),"Yes", "No")</calculatedColumnFormula>
    </tableColumn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ED380CB-762B-B647-9264-EB620E36608D}" name="Question6" displayName="Question6" ref="A11:I111" totalsRowShown="0" headerRowDxfId="26" dataDxfId="25">
  <autoFilter ref="A11:I111" xr:uid="{19CDE909-AD71-FC47-A68B-7C164FB85F7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8" xr3:uid="{CD27335C-F913-8A47-918D-0F072C677B99}" name="Survey" dataDxfId="2"/>
    <tableColumn id="1" xr3:uid="{4DD620A3-662A-5849-85DE-2351FA822A63}" name="African American" dataDxfId="3"/>
    <tableColumn id="2" xr3:uid="{56E12E6F-A44C-FB4E-BEFB-AAA1AD667582}" name="Asian American" dataDxfId="24"/>
    <tableColumn id="3" xr3:uid="{248291DF-5C23-674F-AD8D-41EEEF120C15}" name="Hispanic" dataDxfId="23"/>
    <tableColumn id="4" xr3:uid="{B29A3175-0AC1-BD46-B18E-F1D43A5978C7}" name="Native American" dataDxfId="22"/>
    <tableColumn id="5" xr3:uid="{2291B9B4-214C-8448-BE73-68337F0587D0}" name="White" dataDxfId="21"/>
    <tableColumn id="6" xr3:uid="{60843481-FCF2-E048-887F-9F9E297CEA1A}" name="Other" dataDxfId="20"/>
    <tableColumn id="7" xr3:uid="{99A0FB22-85A9-8E41-995D-02F1033E7FA3}" name="Multiracial" dataDxfId="19"/>
    <tableColumn id="11" xr3:uid="{F0C2FF9F-6648-794C-8B9E-A73AAEFF8659}" name="Missing values" dataDxfId="18">
      <calculatedColumnFormula>IF(ISBLANK(B12) * ISBLANK(C12) * ISBLANK(D12) * ISBLANK(E12) * ISBLANK(F12) * ISBLANK(G12) * ISBLANK(H12),  "Yes", "No")</calculatedColumnFormula>
    </tableColumn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22DA5D8-071A-BA40-9BC0-F56E167E94D7}" name="Question7" displayName="Question7" ref="A11:D111" totalsRowShown="0" headerRowDxfId="17" dataDxfId="16">
  <autoFilter ref="A11:D111" xr:uid="{19CDE909-AD71-FC47-A68B-7C164FB85F71}">
    <filterColumn colId="0" hiddenButton="1"/>
    <filterColumn colId="1" hiddenButton="1"/>
    <filterColumn colId="2" hiddenButton="1"/>
    <filterColumn colId="3" hiddenButton="1"/>
  </autoFilter>
  <tableColumns count="4">
    <tableColumn id="3" xr3:uid="{F70F0E34-A8D6-C94F-A3D5-34542FEA4EE4}" name="Survey" dataDxfId="0"/>
    <tableColumn id="1" xr3:uid="{828B9CD3-4711-E14F-B783-88C0BB511A71}" name="Yes" dataDxfId="1"/>
    <tableColumn id="2" xr3:uid="{ABF9BD73-8245-1141-8A7F-569E3DB646D9}" name="No" dataDxfId="15"/>
    <tableColumn id="11" xr3:uid="{FB86BFF6-4B0F-D647-8FE5-CEF7DDDE6B69}" name="Missing values" dataDxfId="14">
      <calculatedColumnFormula>IF(ISBLANK(B12) * ISBLANK(C12), "Yes", "No")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50BCF-93CA-8E47-9047-8B60D3ABE24D}">
  <dimension ref="A1:F111"/>
  <sheetViews>
    <sheetView zoomScale="120" zoomScaleNormal="120" workbookViewId="0"/>
  </sheetViews>
  <sheetFormatPr baseColWidth="10" defaultRowHeight="15" x14ac:dyDescent="0.2"/>
  <cols>
    <col min="1" max="1" width="10.83203125" customWidth="1"/>
    <col min="2" max="3" width="15.83203125" customWidth="1"/>
    <col min="4" max="4" width="20.83203125" customWidth="1"/>
  </cols>
  <sheetData>
    <row r="1" spans="1:6" x14ac:dyDescent="0.2">
      <c r="A1" s="13" t="s">
        <v>0</v>
      </c>
    </row>
    <row r="2" spans="1:6" x14ac:dyDescent="0.2">
      <c r="A2" s="30" t="s">
        <v>14</v>
      </c>
      <c r="B2" s="30"/>
      <c r="C2" s="30"/>
      <c r="D2" s="30"/>
      <c r="E2" s="30"/>
      <c r="F2" s="30"/>
    </row>
    <row r="3" spans="1:6" x14ac:dyDescent="0.2">
      <c r="A3" s="30" t="s">
        <v>1</v>
      </c>
      <c r="B3" s="30"/>
      <c r="C3" s="30"/>
      <c r="D3" s="30"/>
      <c r="E3" s="30"/>
      <c r="F3" s="30"/>
    </row>
    <row r="4" spans="1:6" x14ac:dyDescent="0.2">
      <c r="A4" s="30" t="s">
        <v>13</v>
      </c>
      <c r="B4" s="30"/>
      <c r="C4" s="30"/>
      <c r="D4" s="30"/>
      <c r="E4" s="30"/>
      <c r="F4" s="30"/>
    </row>
    <row r="5" spans="1:6" x14ac:dyDescent="0.2">
      <c r="A5" s="30" t="s">
        <v>2</v>
      </c>
      <c r="B5" s="30"/>
      <c r="C5" s="30"/>
      <c r="D5" s="30"/>
      <c r="E5" s="30"/>
      <c r="F5" s="30"/>
    </row>
    <row r="6" spans="1:6" x14ac:dyDescent="0.2">
      <c r="A6" s="32" t="s">
        <v>34</v>
      </c>
      <c r="B6" s="32"/>
      <c r="C6" s="32"/>
      <c r="D6" s="32"/>
      <c r="E6" s="32"/>
      <c r="F6" s="32"/>
    </row>
    <row r="7" spans="1:6" x14ac:dyDescent="0.2">
      <c r="A7" s="31" t="s">
        <v>3</v>
      </c>
      <c r="B7" s="31"/>
      <c r="C7" s="31"/>
      <c r="D7" s="31"/>
      <c r="E7" s="31"/>
      <c r="F7" s="31"/>
    </row>
    <row r="10" spans="1:6" ht="19" x14ac:dyDescent="0.25">
      <c r="A10" s="29" t="s">
        <v>19</v>
      </c>
      <c r="B10" s="29"/>
      <c r="C10" s="29"/>
      <c r="D10" s="12" t="s">
        <v>15</v>
      </c>
    </row>
    <row r="11" spans="1:6" x14ac:dyDescent="0.2">
      <c r="A11" s="1" t="s">
        <v>70</v>
      </c>
      <c r="B11" s="1" t="s">
        <v>20</v>
      </c>
      <c r="C11" s="1" t="s">
        <v>21</v>
      </c>
      <c r="D11" s="1" t="s">
        <v>16</v>
      </c>
    </row>
    <row r="12" spans="1:6" x14ac:dyDescent="0.2">
      <c r="A12" s="21">
        <v>1</v>
      </c>
      <c r="B12" s="1" t="s">
        <v>4</v>
      </c>
      <c r="C12" s="1" t="s">
        <v>4</v>
      </c>
      <c r="D12" s="1" t="str">
        <f>IF(ISBLANK(B12) * ISBLANK(C12), "Yes", "No")</f>
        <v>No</v>
      </c>
    </row>
    <row r="13" spans="1:6" x14ac:dyDescent="0.2">
      <c r="A13" s="21">
        <v>2</v>
      </c>
      <c r="B13" s="1" t="s">
        <v>4</v>
      </c>
      <c r="C13" s="1" t="s">
        <v>4</v>
      </c>
      <c r="D13" s="1" t="str">
        <f t="shared" ref="D13:D76" si="0">IF(ISBLANK(B13) * ISBLANK(C13), "Yes", "No")</f>
        <v>No</v>
      </c>
    </row>
    <row r="14" spans="1:6" x14ac:dyDescent="0.2">
      <c r="A14" s="21">
        <v>3</v>
      </c>
      <c r="B14" s="1" t="s">
        <v>4</v>
      </c>
      <c r="C14" s="1" t="s">
        <v>4</v>
      </c>
      <c r="D14" s="1" t="str">
        <f t="shared" si="0"/>
        <v>No</v>
      </c>
    </row>
    <row r="15" spans="1:6" x14ac:dyDescent="0.2">
      <c r="A15" s="21">
        <v>4</v>
      </c>
      <c r="B15" s="1" t="s">
        <v>4</v>
      </c>
      <c r="C15" s="1" t="s">
        <v>4</v>
      </c>
      <c r="D15" s="1" t="str">
        <f t="shared" si="0"/>
        <v>No</v>
      </c>
    </row>
    <row r="16" spans="1:6" x14ac:dyDescent="0.2">
      <c r="A16" s="21">
        <v>5</v>
      </c>
      <c r="B16" s="1" t="s">
        <v>4</v>
      </c>
      <c r="C16" s="1" t="s">
        <v>4</v>
      </c>
      <c r="D16" s="1" t="str">
        <f t="shared" si="0"/>
        <v>No</v>
      </c>
    </row>
    <row r="17" spans="1:4" x14ac:dyDescent="0.2">
      <c r="A17" s="21">
        <v>6</v>
      </c>
      <c r="B17" s="1" t="s">
        <v>4</v>
      </c>
      <c r="C17" s="1" t="s">
        <v>4</v>
      </c>
      <c r="D17" s="1" t="str">
        <f t="shared" si="0"/>
        <v>No</v>
      </c>
    </row>
    <row r="18" spans="1:4" x14ac:dyDescent="0.2">
      <c r="A18" s="21">
        <v>7</v>
      </c>
      <c r="B18" s="1" t="s">
        <v>4</v>
      </c>
      <c r="C18" s="1" t="s">
        <v>4</v>
      </c>
      <c r="D18" s="1" t="str">
        <f t="shared" si="0"/>
        <v>No</v>
      </c>
    </row>
    <row r="19" spans="1:4" x14ac:dyDescent="0.2">
      <c r="A19" s="21">
        <v>8</v>
      </c>
      <c r="B19" s="1" t="s">
        <v>4</v>
      </c>
      <c r="C19" s="1" t="s">
        <v>4</v>
      </c>
      <c r="D19" s="1" t="str">
        <f t="shared" si="0"/>
        <v>No</v>
      </c>
    </row>
    <row r="20" spans="1:4" x14ac:dyDescent="0.2">
      <c r="A20" s="21">
        <v>9</v>
      </c>
      <c r="B20" s="1" t="s">
        <v>4</v>
      </c>
      <c r="C20" s="1" t="s">
        <v>4</v>
      </c>
      <c r="D20" s="1" t="str">
        <f t="shared" si="0"/>
        <v>No</v>
      </c>
    </row>
    <row r="21" spans="1:4" x14ac:dyDescent="0.2">
      <c r="A21" s="21">
        <v>10</v>
      </c>
      <c r="B21" s="1" t="s">
        <v>4</v>
      </c>
      <c r="C21" s="1" t="s">
        <v>4</v>
      </c>
      <c r="D21" s="1" t="str">
        <f t="shared" si="0"/>
        <v>No</v>
      </c>
    </row>
    <row r="22" spans="1:4" x14ac:dyDescent="0.2">
      <c r="A22" s="21">
        <v>11</v>
      </c>
      <c r="B22" s="1" t="s">
        <v>4</v>
      </c>
      <c r="C22" s="1" t="s">
        <v>4</v>
      </c>
      <c r="D22" s="1" t="str">
        <f t="shared" si="0"/>
        <v>No</v>
      </c>
    </row>
    <row r="23" spans="1:4" x14ac:dyDescent="0.2">
      <c r="A23" s="21">
        <v>12</v>
      </c>
      <c r="B23" s="1" t="s">
        <v>4</v>
      </c>
      <c r="C23" s="1" t="s">
        <v>4</v>
      </c>
      <c r="D23" s="1" t="str">
        <f t="shared" si="0"/>
        <v>No</v>
      </c>
    </row>
    <row r="24" spans="1:4" x14ac:dyDescent="0.2">
      <c r="A24" s="21">
        <v>13</v>
      </c>
      <c r="B24" s="1" t="s">
        <v>4</v>
      </c>
      <c r="C24" s="1" t="s">
        <v>4</v>
      </c>
      <c r="D24" s="1" t="str">
        <f t="shared" si="0"/>
        <v>No</v>
      </c>
    </row>
    <row r="25" spans="1:4" x14ac:dyDescent="0.2">
      <c r="A25" s="21">
        <v>14</v>
      </c>
      <c r="B25" s="1" t="s">
        <v>4</v>
      </c>
      <c r="C25" s="1" t="s">
        <v>4</v>
      </c>
      <c r="D25" s="1" t="str">
        <f t="shared" si="0"/>
        <v>No</v>
      </c>
    </row>
    <row r="26" spans="1:4" x14ac:dyDescent="0.2">
      <c r="A26" s="21">
        <v>15</v>
      </c>
      <c r="B26" s="1" t="s">
        <v>4</v>
      </c>
      <c r="C26" s="1" t="s">
        <v>4</v>
      </c>
      <c r="D26" s="1" t="str">
        <f t="shared" si="0"/>
        <v>No</v>
      </c>
    </row>
    <row r="27" spans="1:4" x14ac:dyDescent="0.2">
      <c r="A27" s="21">
        <v>16</v>
      </c>
      <c r="B27" s="1" t="s">
        <v>4</v>
      </c>
      <c r="C27" s="1" t="s">
        <v>4</v>
      </c>
      <c r="D27" s="1" t="str">
        <f t="shared" si="0"/>
        <v>No</v>
      </c>
    </row>
    <row r="28" spans="1:4" x14ac:dyDescent="0.2">
      <c r="A28" s="21">
        <v>17</v>
      </c>
      <c r="B28" s="1" t="s">
        <v>4</v>
      </c>
      <c r="C28" s="1" t="s">
        <v>4</v>
      </c>
      <c r="D28" s="1" t="str">
        <f t="shared" si="0"/>
        <v>No</v>
      </c>
    </row>
    <row r="29" spans="1:4" x14ac:dyDescent="0.2">
      <c r="A29" s="21">
        <v>18</v>
      </c>
      <c r="B29" s="1" t="s">
        <v>4</v>
      </c>
      <c r="C29" s="1" t="s">
        <v>4</v>
      </c>
      <c r="D29" s="1" t="str">
        <f t="shared" si="0"/>
        <v>No</v>
      </c>
    </row>
    <row r="30" spans="1:4" x14ac:dyDescent="0.2">
      <c r="A30" s="21">
        <v>19</v>
      </c>
      <c r="B30" s="1" t="s">
        <v>4</v>
      </c>
      <c r="C30" s="1" t="s">
        <v>4</v>
      </c>
      <c r="D30" s="1" t="str">
        <f t="shared" si="0"/>
        <v>No</v>
      </c>
    </row>
    <row r="31" spans="1:4" x14ac:dyDescent="0.2">
      <c r="A31" s="21">
        <v>20</v>
      </c>
      <c r="B31" s="1" t="s">
        <v>4</v>
      </c>
      <c r="C31" s="1" t="s">
        <v>4</v>
      </c>
      <c r="D31" s="1" t="str">
        <f t="shared" si="0"/>
        <v>No</v>
      </c>
    </row>
    <row r="32" spans="1:4" x14ac:dyDescent="0.2">
      <c r="A32" s="21">
        <v>21</v>
      </c>
      <c r="B32" s="1" t="s">
        <v>4</v>
      </c>
      <c r="C32" s="1" t="s">
        <v>4</v>
      </c>
      <c r="D32" s="1" t="str">
        <f t="shared" si="0"/>
        <v>No</v>
      </c>
    </row>
    <row r="33" spans="1:4" x14ac:dyDescent="0.2">
      <c r="A33" s="21">
        <v>22</v>
      </c>
      <c r="B33" s="1" t="s">
        <v>4</v>
      </c>
      <c r="C33" s="1" t="s">
        <v>4</v>
      </c>
      <c r="D33" s="1" t="str">
        <f t="shared" si="0"/>
        <v>No</v>
      </c>
    </row>
    <row r="34" spans="1:4" x14ac:dyDescent="0.2">
      <c r="A34" s="21">
        <v>23</v>
      </c>
      <c r="B34" s="1" t="s">
        <v>4</v>
      </c>
      <c r="C34" s="1" t="s">
        <v>4</v>
      </c>
      <c r="D34" s="1" t="str">
        <f t="shared" si="0"/>
        <v>No</v>
      </c>
    </row>
    <row r="35" spans="1:4" x14ac:dyDescent="0.2">
      <c r="A35" s="21">
        <v>24</v>
      </c>
      <c r="B35" s="1" t="s">
        <v>4</v>
      </c>
      <c r="C35" s="1" t="s">
        <v>4</v>
      </c>
      <c r="D35" s="1" t="str">
        <f t="shared" si="0"/>
        <v>No</v>
      </c>
    </row>
    <row r="36" spans="1:4" x14ac:dyDescent="0.2">
      <c r="A36" s="21">
        <v>25</v>
      </c>
      <c r="B36" s="1" t="s">
        <v>4</v>
      </c>
      <c r="C36" s="1" t="s">
        <v>4</v>
      </c>
      <c r="D36" s="1" t="str">
        <f t="shared" si="0"/>
        <v>No</v>
      </c>
    </row>
    <row r="37" spans="1:4" x14ac:dyDescent="0.2">
      <c r="A37" s="21">
        <v>26</v>
      </c>
      <c r="B37" s="1" t="s">
        <v>4</v>
      </c>
      <c r="C37" s="1" t="s">
        <v>4</v>
      </c>
      <c r="D37" s="1" t="str">
        <f t="shared" si="0"/>
        <v>No</v>
      </c>
    </row>
    <row r="38" spans="1:4" x14ac:dyDescent="0.2">
      <c r="A38" s="21">
        <v>27</v>
      </c>
      <c r="B38" s="1" t="s">
        <v>4</v>
      </c>
      <c r="C38" s="1" t="s">
        <v>4</v>
      </c>
      <c r="D38" s="1" t="str">
        <f t="shared" si="0"/>
        <v>No</v>
      </c>
    </row>
    <row r="39" spans="1:4" x14ac:dyDescent="0.2">
      <c r="A39" s="21">
        <v>28</v>
      </c>
      <c r="B39" s="1" t="s">
        <v>4</v>
      </c>
      <c r="C39" s="1" t="s">
        <v>4</v>
      </c>
      <c r="D39" s="1" t="str">
        <f t="shared" si="0"/>
        <v>No</v>
      </c>
    </row>
    <row r="40" spans="1:4" x14ac:dyDescent="0.2">
      <c r="A40" s="21">
        <v>29</v>
      </c>
      <c r="B40" s="1" t="s">
        <v>4</v>
      </c>
      <c r="C40" s="1" t="s">
        <v>4</v>
      </c>
      <c r="D40" s="1" t="str">
        <f t="shared" si="0"/>
        <v>No</v>
      </c>
    </row>
    <row r="41" spans="1:4" x14ac:dyDescent="0.2">
      <c r="A41" s="21">
        <v>30</v>
      </c>
      <c r="B41" s="1" t="s">
        <v>4</v>
      </c>
      <c r="C41" s="1" t="s">
        <v>4</v>
      </c>
      <c r="D41" s="1" t="str">
        <f t="shared" si="0"/>
        <v>No</v>
      </c>
    </row>
    <row r="42" spans="1:4" x14ac:dyDescent="0.2">
      <c r="A42" s="21">
        <v>31</v>
      </c>
      <c r="B42" s="1" t="s">
        <v>4</v>
      </c>
      <c r="C42" s="1" t="s">
        <v>4</v>
      </c>
      <c r="D42" s="1" t="str">
        <f t="shared" si="0"/>
        <v>No</v>
      </c>
    </row>
    <row r="43" spans="1:4" x14ac:dyDescent="0.2">
      <c r="A43" s="21">
        <v>32</v>
      </c>
      <c r="B43" s="1" t="s">
        <v>4</v>
      </c>
      <c r="C43" s="1" t="s">
        <v>4</v>
      </c>
      <c r="D43" s="1" t="str">
        <f t="shared" si="0"/>
        <v>No</v>
      </c>
    </row>
    <row r="44" spans="1:4" x14ac:dyDescent="0.2">
      <c r="A44" s="21">
        <v>33</v>
      </c>
      <c r="B44" s="1" t="s">
        <v>4</v>
      </c>
      <c r="C44" s="1" t="s">
        <v>4</v>
      </c>
      <c r="D44" s="1" t="str">
        <f t="shared" si="0"/>
        <v>No</v>
      </c>
    </row>
    <row r="45" spans="1:4" x14ac:dyDescent="0.2">
      <c r="A45" s="21">
        <v>34</v>
      </c>
      <c r="B45" s="1" t="s">
        <v>4</v>
      </c>
      <c r="C45" s="1" t="s">
        <v>4</v>
      </c>
      <c r="D45" s="1" t="str">
        <f t="shared" si="0"/>
        <v>No</v>
      </c>
    </row>
    <row r="46" spans="1:4" x14ac:dyDescent="0.2">
      <c r="A46" s="21">
        <v>35</v>
      </c>
      <c r="B46" s="1" t="s">
        <v>4</v>
      </c>
      <c r="C46" s="1" t="s">
        <v>4</v>
      </c>
      <c r="D46" s="1" t="str">
        <f t="shared" si="0"/>
        <v>No</v>
      </c>
    </row>
    <row r="47" spans="1:4" x14ac:dyDescent="0.2">
      <c r="A47" s="21">
        <v>36</v>
      </c>
      <c r="B47" s="1" t="s">
        <v>4</v>
      </c>
      <c r="C47" s="1" t="s">
        <v>4</v>
      </c>
      <c r="D47" s="1" t="str">
        <f t="shared" si="0"/>
        <v>No</v>
      </c>
    </row>
    <row r="48" spans="1:4" x14ac:dyDescent="0.2">
      <c r="A48" s="21">
        <v>37</v>
      </c>
      <c r="B48" s="1" t="s">
        <v>4</v>
      </c>
      <c r="C48" s="1" t="s">
        <v>4</v>
      </c>
      <c r="D48" s="1" t="str">
        <f t="shared" si="0"/>
        <v>No</v>
      </c>
    </row>
    <row r="49" spans="1:4" x14ac:dyDescent="0.2">
      <c r="A49" s="21">
        <v>38</v>
      </c>
      <c r="B49" s="1" t="s">
        <v>4</v>
      </c>
      <c r="C49" s="1" t="s">
        <v>4</v>
      </c>
      <c r="D49" s="1" t="str">
        <f t="shared" si="0"/>
        <v>No</v>
      </c>
    </row>
    <row r="50" spans="1:4" x14ac:dyDescent="0.2">
      <c r="A50" s="21">
        <v>39</v>
      </c>
      <c r="B50" s="1" t="s">
        <v>4</v>
      </c>
      <c r="C50" s="1" t="s">
        <v>4</v>
      </c>
      <c r="D50" s="1" t="str">
        <f t="shared" si="0"/>
        <v>No</v>
      </c>
    </row>
    <row r="51" spans="1:4" x14ac:dyDescent="0.2">
      <c r="A51" s="21">
        <v>40</v>
      </c>
      <c r="B51" s="1" t="s">
        <v>4</v>
      </c>
      <c r="C51" s="1" t="s">
        <v>4</v>
      </c>
      <c r="D51" s="1" t="str">
        <f t="shared" si="0"/>
        <v>No</v>
      </c>
    </row>
    <row r="52" spans="1:4" x14ac:dyDescent="0.2">
      <c r="A52" s="21">
        <v>41</v>
      </c>
      <c r="B52" s="1" t="s">
        <v>4</v>
      </c>
      <c r="C52" s="1" t="s">
        <v>4</v>
      </c>
      <c r="D52" s="1" t="str">
        <f t="shared" si="0"/>
        <v>No</v>
      </c>
    </row>
    <row r="53" spans="1:4" x14ac:dyDescent="0.2">
      <c r="A53" s="21">
        <v>42</v>
      </c>
      <c r="B53" s="1" t="s">
        <v>4</v>
      </c>
      <c r="C53" s="1" t="s">
        <v>4</v>
      </c>
      <c r="D53" s="1" t="str">
        <f t="shared" si="0"/>
        <v>No</v>
      </c>
    </row>
    <row r="54" spans="1:4" x14ac:dyDescent="0.2">
      <c r="A54" s="21">
        <v>43</v>
      </c>
      <c r="B54" s="1" t="s">
        <v>4</v>
      </c>
      <c r="C54" s="1" t="s">
        <v>4</v>
      </c>
      <c r="D54" s="1" t="str">
        <f t="shared" si="0"/>
        <v>No</v>
      </c>
    </row>
    <row r="55" spans="1:4" x14ac:dyDescent="0.2">
      <c r="A55" s="21">
        <v>44</v>
      </c>
      <c r="B55" s="1" t="s">
        <v>4</v>
      </c>
      <c r="C55" s="1" t="s">
        <v>4</v>
      </c>
      <c r="D55" s="1" t="str">
        <f t="shared" si="0"/>
        <v>No</v>
      </c>
    </row>
    <row r="56" spans="1:4" x14ac:dyDescent="0.2">
      <c r="A56" s="21">
        <v>45</v>
      </c>
      <c r="B56" s="1" t="s">
        <v>4</v>
      </c>
      <c r="C56" s="1" t="s">
        <v>4</v>
      </c>
      <c r="D56" s="1" t="str">
        <f t="shared" si="0"/>
        <v>No</v>
      </c>
    </row>
    <row r="57" spans="1:4" x14ac:dyDescent="0.2">
      <c r="A57" s="21">
        <v>46</v>
      </c>
      <c r="B57" s="1" t="s">
        <v>4</v>
      </c>
      <c r="C57" s="1" t="s">
        <v>4</v>
      </c>
      <c r="D57" s="1" t="str">
        <f t="shared" si="0"/>
        <v>No</v>
      </c>
    </row>
    <row r="58" spans="1:4" x14ac:dyDescent="0.2">
      <c r="A58" s="21">
        <v>47</v>
      </c>
      <c r="B58" s="1" t="s">
        <v>4</v>
      </c>
      <c r="C58" s="1" t="s">
        <v>4</v>
      </c>
      <c r="D58" s="1" t="str">
        <f t="shared" si="0"/>
        <v>No</v>
      </c>
    </row>
    <row r="59" spans="1:4" x14ac:dyDescent="0.2">
      <c r="A59" s="21">
        <v>48</v>
      </c>
      <c r="B59" s="1" t="s">
        <v>4</v>
      </c>
      <c r="C59" s="1" t="s">
        <v>4</v>
      </c>
      <c r="D59" s="1" t="str">
        <f t="shared" si="0"/>
        <v>No</v>
      </c>
    </row>
    <row r="60" spans="1:4" x14ac:dyDescent="0.2">
      <c r="A60" s="21">
        <v>49</v>
      </c>
      <c r="B60" s="1" t="s">
        <v>4</v>
      </c>
      <c r="C60" s="1" t="s">
        <v>4</v>
      </c>
      <c r="D60" s="1" t="str">
        <f t="shared" si="0"/>
        <v>No</v>
      </c>
    </row>
    <row r="61" spans="1:4" x14ac:dyDescent="0.2">
      <c r="A61" s="21">
        <v>50</v>
      </c>
      <c r="B61" s="1" t="s">
        <v>4</v>
      </c>
      <c r="C61" s="1" t="s">
        <v>4</v>
      </c>
      <c r="D61" s="1" t="str">
        <f t="shared" si="0"/>
        <v>No</v>
      </c>
    </row>
    <row r="62" spans="1:4" x14ac:dyDescent="0.2">
      <c r="A62" s="21">
        <v>51</v>
      </c>
      <c r="B62" s="1" t="s">
        <v>4</v>
      </c>
      <c r="C62" s="1" t="s">
        <v>4</v>
      </c>
      <c r="D62" s="1" t="str">
        <f t="shared" si="0"/>
        <v>No</v>
      </c>
    </row>
    <row r="63" spans="1:4" x14ac:dyDescent="0.2">
      <c r="A63" s="21">
        <v>52</v>
      </c>
      <c r="B63" s="1" t="s">
        <v>4</v>
      </c>
      <c r="C63" s="1" t="s">
        <v>4</v>
      </c>
      <c r="D63" s="1" t="str">
        <f t="shared" si="0"/>
        <v>No</v>
      </c>
    </row>
    <row r="64" spans="1:4" x14ac:dyDescent="0.2">
      <c r="A64" s="21">
        <v>53</v>
      </c>
      <c r="B64" s="1" t="s">
        <v>4</v>
      </c>
      <c r="C64" s="1" t="s">
        <v>4</v>
      </c>
      <c r="D64" s="1" t="str">
        <f t="shared" si="0"/>
        <v>No</v>
      </c>
    </row>
    <row r="65" spans="1:4" x14ac:dyDescent="0.2">
      <c r="A65" s="21">
        <v>54</v>
      </c>
      <c r="B65" s="1" t="s">
        <v>4</v>
      </c>
      <c r="C65" s="1" t="s">
        <v>4</v>
      </c>
      <c r="D65" s="1" t="str">
        <f t="shared" si="0"/>
        <v>No</v>
      </c>
    </row>
    <row r="66" spans="1:4" x14ac:dyDescent="0.2">
      <c r="A66" s="21">
        <v>55</v>
      </c>
      <c r="B66" s="1" t="s">
        <v>4</v>
      </c>
      <c r="C66" s="1" t="s">
        <v>4</v>
      </c>
      <c r="D66" s="1" t="str">
        <f t="shared" si="0"/>
        <v>No</v>
      </c>
    </row>
    <row r="67" spans="1:4" x14ac:dyDescent="0.2">
      <c r="A67" s="21">
        <v>56</v>
      </c>
      <c r="B67" s="1" t="s">
        <v>4</v>
      </c>
      <c r="C67" s="1" t="s">
        <v>4</v>
      </c>
      <c r="D67" s="1" t="str">
        <f t="shared" si="0"/>
        <v>No</v>
      </c>
    </row>
    <row r="68" spans="1:4" x14ac:dyDescent="0.2">
      <c r="A68" s="21">
        <v>57</v>
      </c>
      <c r="B68" s="1" t="s">
        <v>4</v>
      </c>
      <c r="C68" s="1" t="s">
        <v>4</v>
      </c>
      <c r="D68" s="1" t="str">
        <f t="shared" si="0"/>
        <v>No</v>
      </c>
    </row>
    <row r="69" spans="1:4" x14ac:dyDescent="0.2">
      <c r="A69" s="21">
        <v>58</v>
      </c>
      <c r="B69" s="1" t="s">
        <v>4</v>
      </c>
      <c r="C69" s="1" t="s">
        <v>4</v>
      </c>
      <c r="D69" s="1" t="str">
        <f t="shared" si="0"/>
        <v>No</v>
      </c>
    </row>
    <row r="70" spans="1:4" x14ac:dyDescent="0.2">
      <c r="A70" s="21">
        <v>59</v>
      </c>
      <c r="B70" s="1" t="s">
        <v>4</v>
      </c>
      <c r="C70" s="1" t="s">
        <v>4</v>
      </c>
      <c r="D70" s="1" t="str">
        <f t="shared" si="0"/>
        <v>No</v>
      </c>
    </row>
    <row r="71" spans="1:4" x14ac:dyDescent="0.2">
      <c r="A71" s="21">
        <v>60</v>
      </c>
      <c r="B71" s="1" t="s">
        <v>4</v>
      </c>
      <c r="C71" s="1" t="s">
        <v>4</v>
      </c>
      <c r="D71" s="1" t="str">
        <f t="shared" si="0"/>
        <v>No</v>
      </c>
    </row>
    <row r="72" spans="1:4" x14ac:dyDescent="0.2">
      <c r="A72" s="21">
        <v>61</v>
      </c>
      <c r="B72" s="1" t="s">
        <v>4</v>
      </c>
      <c r="C72" s="1" t="s">
        <v>4</v>
      </c>
      <c r="D72" s="1" t="str">
        <f t="shared" si="0"/>
        <v>No</v>
      </c>
    </row>
    <row r="73" spans="1:4" x14ac:dyDescent="0.2">
      <c r="A73" s="21">
        <v>62</v>
      </c>
      <c r="B73" s="1" t="s">
        <v>4</v>
      </c>
      <c r="C73" s="1" t="s">
        <v>4</v>
      </c>
      <c r="D73" s="1" t="str">
        <f t="shared" si="0"/>
        <v>No</v>
      </c>
    </row>
    <row r="74" spans="1:4" x14ac:dyDescent="0.2">
      <c r="A74" s="21">
        <v>63</v>
      </c>
      <c r="B74" s="1" t="s">
        <v>4</v>
      </c>
      <c r="C74" s="1" t="s">
        <v>4</v>
      </c>
      <c r="D74" s="1" t="str">
        <f t="shared" si="0"/>
        <v>No</v>
      </c>
    </row>
    <row r="75" spans="1:4" x14ac:dyDescent="0.2">
      <c r="A75" s="21">
        <v>64</v>
      </c>
      <c r="B75" s="1" t="s">
        <v>4</v>
      </c>
      <c r="C75" s="1" t="s">
        <v>4</v>
      </c>
      <c r="D75" s="1" t="str">
        <f t="shared" si="0"/>
        <v>No</v>
      </c>
    </row>
    <row r="76" spans="1:4" x14ac:dyDescent="0.2">
      <c r="A76" s="21">
        <v>65</v>
      </c>
      <c r="B76" s="1" t="s">
        <v>4</v>
      </c>
      <c r="C76" s="1" t="s">
        <v>4</v>
      </c>
      <c r="D76" s="1" t="str">
        <f t="shared" si="0"/>
        <v>No</v>
      </c>
    </row>
    <row r="77" spans="1:4" x14ac:dyDescent="0.2">
      <c r="A77" s="21">
        <v>66</v>
      </c>
      <c r="B77" s="1" t="s">
        <v>4</v>
      </c>
      <c r="C77" s="1" t="s">
        <v>4</v>
      </c>
      <c r="D77" s="1" t="str">
        <f t="shared" ref="D77:D111" si="1">IF(ISBLANK(B77) * ISBLANK(C77), "Yes", "No")</f>
        <v>No</v>
      </c>
    </row>
    <row r="78" spans="1:4" x14ac:dyDescent="0.2">
      <c r="A78" s="21">
        <v>67</v>
      </c>
      <c r="B78" s="1" t="s">
        <v>4</v>
      </c>
      <c r="C78" s="1" t="s">
        <v>4</v>
      </c>
      <c r="D78" s="1" t="str">
        <f t="shared" si="1"/>
        <v>No</v>
      </c>
    </row>
    <row r="79" spans="1:4" x14ac:dyDescent="0.2">
      <c r="A79" s="21">
        <v>68</v>
      </c>
      <c r="B79" s="1" t="s">
        <v>4</v>
      </c>
      <c r="C79" s="1" t="s">
        <v>4</v>
      </c>
      <c r="D79" s="1" t="str">
        <f t="shared" si="1"/>
        <v>No</v>
      </c>
    </row>
    <row r="80" spans="1:4" x14ac:dyDescent="0.2">
      <c r="A80" s="21">
        <v>69</v>
      </c>
      <c r="B80" s="1" t="s">
        <v>4</v>
      </c>
      <c r="C80" s="1" t="s">
        <v>4</v>
      </c>
      <c r="D80" s="1" t="str">
        <f t="shared" si="1"/>
        <v>No</v>
      </c>
    </row>
    <row r="81" spans="1:4" x14ac:dyDescent="0.2">
      <c r="A81" s="21">
        <v>70</v>
      </c>
      <c r="B81" s="1" t="s">
        <v>4</v>
      </c>
      <c r="C81" s="1" t="s">
        <v>4</v>
      </c>
      <c r="D81" s="1" t="str">
        <f t="shared" si="1"/>
        <v>No</v>
      </c>
    </row>
    <row r="82" spans="1:4" x14ac:dyDescent="0.2">
      <c r="A82" s="21">
        <v>71</v>
      </c>
      <c r="B82" s="1" t="s">
        <v>4</v>
      </c>
      <c r="C82" s="1" t="s">
        <v>4</v>
      </c>
      <c r="D82" s="1" t="str">
        <f t="shared" si="1"/>
        <v>No</v>
      </c>
    </row>
    <row r="83" spans="1:4" x14ac:dyDescent="0.2">
      <c r="A83" s="21">
        <v>72</v>
      </c>
      <c r="B83" s="1" t="s">
        <v>4</v>
      </c>
      <c r="C83" s="1" t="s">
        <v>4</v>
      </c>
      <c r="D83" s="1" t="str">
        <f t="shared" si="1"/>
        <v>No</v>
      </c>
    </row>
    <row r="84" spans="1:4" x14ac:dyDescent="0.2">
      <c r="A84" s="21">
        <v>73</v>
      </c>
      <c r="B84" s="1" t="s">
        <v>4</v>
      </c>
      <c r="C84" s="1" t="s">
        <v>4</v>
      </c>
      <c r="D84" s="1" t="str">
        <f t="shared" si="1"/>
        <v>No</v>
      </c>
    </row>
    <row r="85" spans="1:4" x14ac:dyDescent="0.2">
      <c r="A85" s="21">
        <v>74</v>
      </c>
      <c r="B85" s="1" t="s">
        <v>4</v>
      </c>
      <c r="C85" s="1" t="s">
        <v>4</v>
      </c>
      <c r="D85" s="1" t="str">
        <f t="shared" si="1"/>
        <v>No</v>
      </c>
    </row>
    <row r="86" spans="1:4" x14ac:dyDescent="0.2">
      <c r="A86" s="21">
        <v>75</v>
      </c>
      <c r="B86" s="1" t="s">
        <v>4</v>
      </c>
      <c r="C86" s="1" t="s">
        <v>4</v>
      </c>
      <c r="D86" s="1" t="str">
        <f t="shared" si="1"/>
        <v>No</v>
      </c>
    </row>
    <row r="87" spans="1:4" x14ac:dyDescent="0.2">
      <c r="A87" s="21">
        <v>76</v>
      </c>
      <c r="B87" s="1" t="s">
        <v>4</v>
      </c>
      <c r="C87" s="1" t="s">
        <v>4</v>
      </c>
      <c r="D87" s="1" t="str">
        <f t="shared" si="1"/>
        <v>No</v>
      </c>
    </row>
    <row r="88" spans="1:4" x14ac:dyDescent="0.2">
      <c r="A88" s="21">
        <v>77</v>
      </c>
      <c r="B88" s="1" t="s">
        <v>4</v>
      </c>
      <c r="C88" s="1" t="s">
        <v>4</v>
      </c>
      <c r="D88" s="1" t="str">
        <f t="shared" si="1"/>
        <v>No</v>
      </c>
    </row>
    <row r="89" spans="1:4" x14ac:dyDescent="0.2">
      <c r="A89" s="21">
        <v>78</v>
      </c>
      <c r="B89" s="1" t="s">
        <v>4</v>
      </c>
      <c r="C89" s="1" t="s">
        <v>4</v>
      </c>
      <c r="D89" s="1" t="str">
        <f t="shared" si="1"/>
        <v>No</v>
      </c>
    </row>
    <row r="90" spans="1:4" x14ac:dyDescent="0.2">
      <c r="A90" s="21">
        <v>79</v>
      </c>
      <c r="B90" s="1" t="s">
        <v>4</v>
      </c>
      <c r="C90" s="1" t="s">
        <v>4</v>
      </c>
      <c r="D90" s="1" t="str">
        <f t="shared" si="1"/>
        <v>No</v>
      </c>
    </row>
    <row r="91" spans="1:4" x14ac:dyDescent="0.2">
      <c r="A91" s="21">
        <v>80</v>
      </c>
      <c r="B91" s="1" t="s">
        <v>4</v>
      </c>
      <c r="C91" s="1" t="s">
        <v>4</v>
      </c>
      <c r="D91" s="1" t="str">
        <f t="shared" si="1"/>
        <v>No</v>
      </c>
    </row>
    <row r="92" spans="1:4" x14ac:dyDescent="0.2">
      <c r="A92" s="21">
        <v>81</v>
      </c>
      <c r="B92" s="1" t="s">
        <v>4</v>
      </c>
      <c r="C92" s="1" t="s">
        <v>4</v>
      </c>
      <c r="D92" s="1" t="str">
        <f t="shared" si="1"/>
        <v>No</v>
      </c>
    </row>
    <row r="93" spans="1:4" x14ac:dyDescent="0.2">
      <c r="A93" s="21">
        <v>82</v>
      </c>
      <c r="B93" s="1" t="s">
        <v>4</v>
      </c>
      <c r="C93" s="1" t="s">
        <v>4</v>
      </c>
      <c r="D93" s="1" t="str">
        <f t="shared" si="1"/>
        <v>No</v>
      </c>
    </row>
    <row r="94" spans="1:4" x14ac:dyDescent="0.2">
      <c r="A94" s="21">
        <v>83</v>
      </c>
      <c r="B94" s="1" t="s">
        <v>4</v>
      </c>
      <c r="C94" s="1" t="s">
        <v>4</v>
      </c>
      <c r="D94" s="1" t="str">
        <f t="shared" si="1"/>
        <v>No</v>
      </c>
    </row>
    <row r="95" spans="1:4" x14ac:dyDescent="0.2">
      <c r="A95" s="21">
        <v>84</v>
      </c>
      <c r="B95" s="1" t="s">
        <v>4</v>
      </c>
      <c r="C95" s="1" t="s">
        <v>4</v>
      </c>
      <c r="D95" s="1" t="str">
        <f t="shared" si="1"/>
        <v>No</v>
      </c>
    </row>
    <row r="96" spans="1:4" x14ac:dyDescent="0.2">
      <c r="A96" s="21">
        <v>85</v>
      </c>
      <c r="B96" s="1" t="s">
        <v>4</v>
      </c>
      <c r="C96" s="1" t="s">
        <v>4</v>
      </c>
      <c r="D96" s="1" t="str">
        <f t="shared" si="1"/>
        <v>No</v>
      </c>
    </row>
    <row r="97" spans="1:4" x14ac:dyDescent="0.2">
      <c r="A97" s="21">
        <v>86</v>
      </c>
      <c r="B97" s="1" t="s">
        <v>4</v>
      </c>
      <c r="C97" s="1" t="s">
        <v>4</v>
      </c>
      <c r="D97" s="1" t="str">
        <f t="shared" si="1"/>
        <v>No</v>
      </c>
    </row>
    <row r="98" spans="1:4" x14ac:dyDescent="0.2">
      <c r="A98" s="21">
        <v>87</v>
      </c>
      <c r="B98" s="1" t="s">
        <v>4</v>
      </c>
      <c r="C98" s="1" t="s">
        <v>4</v>
      </c>
      <c r="D98" s="1" t="str">
        <f t="shared" si="1"/>
        <v>No</v>
      </c>
    </row>
    <row r="99" spans="1:4" x14ac:dyDescent="0.2">
      <c r="A99" s="21">
        <v>88</v>
      </c>
      <c r="B99" s="1" t="s">
        <v>4</v>
      </c>
      <c r="C99" s="1" t="s">
        <v>4</v>
      </c>
      <c r="D99" s="1" t="str">
        <f t="shared" si="1"/>
        <v>No</v>
      </c>
    </row>
    <row r="100" spans="1:4" x14ac:dyDescent="0.2">
      <c r="A100" s="21">
        <v>89</v>
      </c>
      <c r="B100" s="1" t="s">
        <v>4</v>
      </c>
      <c r="C100" s="1" t="s">
        <v>4</v>
      </c>
      <c r="D100" s="1" t="str">
        <f t="shared" si="1"/>
        <v>No</v>
      </c>
    </row>
    <row r="101" spans="1:4" x14ac:dyDescent="0.2">
      <c r="A101" s="21">
        <v>90</v>
      </c>
      <c r="B101" s="1" t="s">
        <v>4</v>
      </c>
      <c r="C101" s="1" t="s">
        <v>4</v>
      </c>
      <c r="D101" s="1" t="str">
        <f t="shared" si="1"/>
        <v>No</v>
      </c>
    </row>
    <row r="102" spans="1:4" x14ac:dyDescent="0.2">
      <c r="A102" s="21">
        <v>91</v>
      </c>
      <c r="B102" s="1" t="s">
        <v>4</v>
      </c>
      <c r="C102" s="1" t="s">
        <v>4</v>
      </c>
      <c r="D102" s="1" t="str">
        <f t="shared" si="1"/>
        <v>No</v>
      </c>
    </row>
    <row r="103" spans="1:4" x14ac:dyDescent="0.2">
      <c r="A103" s="21">
        <v>92</v>
      </c>
      <c r="B103" s="1" t="s">
        <v>4</v>
      </c>
      <c r="C103" s="1" t="s">
        <v>4</v>
      </c>
      <c r="D103" s="1" t="str">
        <f t="shared" si="1"/>
        <v>No</v>
      </c>
    </row>
    <row r="104" spans="1:4" x14ac:dyDescent="0.2">
      <c r="A104" s="21">
        <v>93</v>
      </c>
      <c r="B104" s="1" t="s">
        <v>4</v>
      </c>
      <c r="C104" s="1" t="s">
        <v>4</v>
      </c>
      <c r="D104" s="1" t="str">
        <f t="shared" si="1"/>
        <v>No</v>
      </c>
    </row>
    <row r="105" spans="1:4" x14ac:dyDescent="0.2">
      <c r="A105" s="21">
        <v>94</v>
      </c>
      <c r="B105" s="1" t="s">
        <v>4</v>
      </c>
      <c r="C105" s="1" t="s">
        <v>4</v>
      </c>
      <c r="D105" s="1" t="str">
        <f t="shared" si="1"/>
        <v>No</v>
      </c>
    </row>
    <row r="106" spans="1:4" x14ac:dyDescent="0.2">
      <c r="A106" s="21">
        <v>95</v>
      </c>
      <c r="B106" s="1" t="s">
        <v>4</v>
      </c>
      <c r="C106" s="1" t="s">
        <v>4</v>
      </c>
      <c r="D106" s="1" t="str">
        <f t="shared" si="1"/>
        <v>No</v>
      </c>
    </row>
    <row r="107" spans="1:4" x14ac:dyDescent="0.2">
      <c r="A107" s="21">
        <v>96</v>
      </c>
      <c r="B107" s="1" t="s">
        <v>4</v>
      </c>
      <c r="C107" s="1" t="s">
        <v>4</v>
      </c>
      <c r="D107" s="1" t="str">
        <f t="shared" si="1"/>
        <v>No</v>
      </c>
    </row>
    <row r="108" spans="1:4" x14ac:dyDescent="0.2">
      <c r="A108" s="21">
        <v>97</v>
      </c>
      <c r="B108" s="1" t="s">
        <v>4</v>
      </c>
      <c r="C108" s="1" t="s">
        <v>4</v>
      </c>
      <c r="D108" s="1" t="str">
        <f t="shared" si="1"/>
        <v>No</v>
      </c>
    </row>
    <row r="109" spans="1:4" x14ac:dyDescent="0.2">
      <c r="A109" s="21">
        <v>98</v>
      </c>
      <c r="B109" s="1" t="s">
        <v>4</v>
      </c>
      <c r="C109" s="1" t="s">
        <v>4</v>
      </c>
      <c r="D109" s="1" t="str">
        <f t="shared" si="1"/>
        <v>No</v>
      </c>
    </row>
    <row r="110" spans="1:4" x14ac:dyDescent="0.2">
      <c r="A110" s="21">
        <v>99</v>
      </c>
      <c r="B110" s="1" t="s">
        <v>4</v>
      </c>
      <c r="C110" s="1" t="s">
        <v>4</v>
      </c>
      <c r="D110" s="1" t="str">
        <f t="shared" si="1"/>
        <v>No</v>
      </c>
    </row>
    <row r="111" spans="1:4" x14ac:dyDescent="0.2">
      <c r="A111" s="21">
        <v>100</v>
      </c>
      <c r="B111" s="1" t="s">
        <v>4</v>
      </c>
      <c r="C111" s="1" t="s">
        <v>4</v>
      </c>
      <c r="D111" s="1" t="str">
        <f t="shared" si="1"/>
        <v>No</v>
      </c>
    </row>
  </sheetData>
  <mergeCells count="7">
    <mergeCell ref="A2:F2"/>
    <mergeCell ref="A3:F3"/>
    <mergeCell ref="A4:F4"/>
    <mergeCell ref="A5:F5"/>
    <mergeCell ref="A7:F7"/>
    <mergeCell ref="A6:F6"/>
    <mergeCell ref="A10:C10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4BB3F-EE5B-814B-BD17-7CAAEAEFEC29}">
  <dimension ref="A1:N111"/>
  <sheetViews>
    <sheetView zoomScale="120" zoomScaleNormal="120" workbookViewId="0"/>
  </sheetViews>
  <sheetFormatPr baseColWidth="10" defaultRowHeight="15" x14ac:dyDescent="0.2"/>
  <cols>
    <col min="1" max="1" width="10.83203125" customWidth="1"/>
    <col min="2" max="13" width="15.83203125" customWidth="1"/>
    <col min="14" max="14" width="20.83203125" customWidth="1"/>
  </cols>
  <sheetData>
    <row r="1" spans="1:14" x14ac:dyDescent="0.2">
      <c r="A1" s="13" t="s">
        <v>0</v>
      </c>
    </row>
    <row r="2" spans="1:14" x14ac:dyDescent="0.2">
      <c r="A2" s="30" t="s">
        <v>14</v>
      </c>
      <c r="B2" s="30"/>
      <c r="C2" s="30"/>
      <c r="D2" s="30"/>
      <c r="E2" s="30"/>
      <c r="F2" s="30"/>
    </row>
    <row r="3" spans="1:14" x14ac:dyDescent="0.2">
      <c r="A3" s="30" t="s">
        <v>1</v>
      </c>
      <c r="B3" s="30"/>
      <c r="C3" s="30"/>
      <c r="D3" s="30"/>
      <c r="E3" s="30"/>
      <c r="F3" s="30"/>
    </row>
    <row r="4" spans="1:14" x14ac:dyDescent="0.2">
      <c r="A4" s="30" t="s">
        <v>13</v>
      </c>
      <c r="B4" s="30"/>
      <c r="C4" s="30"/>
      <c r="D4" s="30"/>
      <c r="E4" s="30"/>
      <c r="F4" s="30"/>
    </row>
    <row r="5" spans="1:14" x14ac:dyDescent="0.2">
      <c r="A5" s="30" t="s">
        <v>2</v>
      </c>
      <c r="B5" s="30"/>
      <c r="C5" s="30"/>
      <c r="D5" s="30"/>
      <c r="E5" s="30"/>
      <c r="F5" s="30"/>
    </row>
    <row r="6" spans="1:14" x14ac:dyDescent="0.2">
      <c r="A6" s="32" t="s">
        <v>34</v>
      </c>
      <c r="B6" s="32"/>
      <c r="C6" s="32"/>
      <c r="D6" s="32"/>
      <c r="E6" s="32"/>
      <c r="F6" s="32"/>
    </row>
    <row r="7" spans="1:14" x14ac:dyDescent="0.2">
      <c r="A7" s="31" t="s">
        <v>3</v>
      </c>
      <c r="B7" s="31"/>
      <c r="C7" s="31"/>
      <c r="D7" s="31"/>
      <c r="E7" s="31"/>
      <c r="F7" s="31"/>
    </row>
    <row r="10" spans="1:14" ht="19" x14ac:dyDescent="0.25">
      <c r="A10" s="29" t="s">
        <v>50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12" t="s">
        <v>15</v>
      </c>
    </row>
    <row r="11" spans="1:14" x14ac:dyDescent="0.2">
      <c r="A11" s="1" t="s">
        <v>70</v>
      </c>
      <c r="B11" s="1" t="s">
        <v>22</v>
      </c>
      <c r="C11" s="1" t="s">
        <v>23</v>
      </c>
      <c r="D11" s="1" t="s">
        <v>24</v>
      </c>
      <c r="E11" s="1" t="s">
        <v>25</v>
      </c>
      <c r="F11" s="1" t="s">
        <v>26</v>
      </c>
      <c r="G11" s="1" t="s">
        <v>27</v>
      </c>
      <c r="H11" s="1" t="s">
        <v>28</v>
      </c>
      <c r="I11" s="1" t="s">
        <v>29</v>
      </c>
      <c r="J11" s="1" t="s">
        <v>30</v>
      </c>
      <c r="K11" s="1" t="s">
        <v>31</v>
      </c>
      <c r="L11" s="1" t="s">
        <v>32</v>
      </c>
      <c r="M11" s="1" t="s">
        <v>33</v>
      </c>
      <c r="N11" s="1" t="s">
        <v>16</v>
      </c>
    </row>
    <row r="12" spans="1:14" x14ac:dyDescent="0.2">
      <c r="A12" s="21">
        <v>1</v>
      </c>
      <c r="B12" s="1" t="s">
        <v>4</v>
      </c>
      <c r="C12" s="1" t="s">
        <v>4</v>
      </c>
      <c r="D12" s="1" t="s">
        <v>4</v>
      </c>
      <c r="E12" s="1" t="s">
        <v>4</v>
      </c>
      <c r="F12" s="1" t="s">
        <v>4</v>
      </c>
      <c r="G12" s="1" t="s">
        <v>4</v>
      </c>
      <c r="H12" s="1" t="s">
        <v>4</v>
      </c>
      <c r="I12" s="1" t="s">
        <v>4</v>
      </c>
      <c r="J12" s="1" t="s">
        <v>4</v>
      </c>
      <c r="K12" s="1" t="s">
        <v>4</v>
      </c>
      <c r="L12" s="1" t="s">
        <v>4</v>
      </c>
      <c r="M12" s="1" t="s">
        <v>4</v>
      </c>
      <c r="N12" s="1" t="str">
        <f t="shared" ref="N12:N43" si="0">IF(ISBLANK(B12) * ISBLANK(C12) * ISBLANK(D12) * ISBLANK(E12) * ISBLANK(F12) * ISBLANK(G12) * ISBLANK(H12) * ISBLANK(I12) * ISBLANK(J12) *ISBLANK(K12) * ISBLANK(L12) * ISBLANK(M12), "Yes", "No")</f>
        <v>No</v>
      </c>
    </row>
    <row r="13" spans="1:14" x14ac:dyDescent="0.2">
      <c r="A13" s="21">
        <v>2</v>
      </c>
      <c r="B13" s="1" t="s">
        <v>4</v>
      </c>
      <c r="C13" s="1" t="s">
        <v>4</v>
      </c>
      <c r="D13" s="1" t="s">
        <v>4</v>
      </c>
      <c r="E13" s="1" t="s">
        <v>4</v>
      </c>
      <c r="F13" s="1" t="s">
        <v>4</v>
      </c>
      <c r="G13" s="1" t="s">
        <v>4</v>
      </c>
      <c r="H13" s="1" t="s">
        <v>4</v>
      </c>
      <c r="I13" s="1" t="s">
        <v>4</v>
      </c>
      <c r="J13" s="1" t="s">
        <v>4</v>
      </c>
      <c r="K13" s="1" t="s">
        <v>4</v>
      </c>
      <c r="L13" s="1" t="s">
        <v>4</v>
      </c>
      <c r="M13" s="1" t="s">
        <v>4</v>
      </c>
      <c r="N13" s="1" t="str">
        <f t="shared" si="0"/>
        <v>No</v>
      </c>
    </row>
    <row r="14" spans="1:14" x14ac:dyDescent="0.2">
      <c r="A14" s="21">
        <v>3</v>
      </c>
      <c r="B14" s="1" t="s">
        <v>4</v>
      </c>
      <c r="C14" s="1" t="s">
        <v>4</v>
      </c>
      <c r="D14" s="1" t="s">
        <v>4</v>
      </c>
      <c r="E14" s="1" t="s">
        <v>4</v>
      </c>
      <c r="F14" s="1" t="s">
        <v>4</v>
      </c>
      <c r="G14" s="1" t="s">
        <v>4</v>
      </c>
      <c r="H14" s="1" t="s">
        <v>4</v>
      </c>
      <c r="I14" s="1" t="s">
        <v>4</v>
      </c>
      <c r="J14" s="1" t="s">
        <v>4</v>
      </c>
      <c r="K14" s="1" t="s">
        <v>4</v>
      </c>
      <c r="L14" s="1" t="s">
        <v>4</v>
      </c>
      <c r="M14" s="1" t="s">
        <v>4</v>
      </c>
      <c r="N14" s="1" t="str">
        <f t="shared" si="0"/>
        <v>No</v>
      </c>
    </row>
    <row r="15" spans="1:14" x14ac:dyDescent="0.2">
      <c r="A15" s="21">
        <v>4</v>
      </c>
      <c r="B15" s="1" t="s">
        <v>4</v>
      </c>
      <c r="C15" s="1" t="s">
        <v>4</v>
      </c>
      <c r="D15" s="1" t="s">
        <v>4</v>
      </c>
      <c r="E15" s="1" t="s">
        <v>4</v>
      </c>
      <c r="F15" s="1" t="s">
        <v>4</v>
      </c>
      <c r="G15" s="1" t="s">
        <v>4</v>
      </c>
      <c r="H15" s="1" t="s">
        <v>4</v>
      </c>
      <c r="I15" s="1" t="s">
        <v>4</v>
      </c>
      <c r="J15" s="1" t="s">
        <v>4</v>
      </c>
      <c r="K15" s="1" t="s">
        <v>4</v>
      </c>
      <c r="L15" s="1" t="s">
        <v>4</v>
      </c>
      <c r="M15" s="1" t="s">
        <v>4</v>
      </c>
      <c r="N15" s="1" t="str">
        <f t="shared" si="0"/>
        <v>No</v>
      </c>
    </row>
    <row r="16" spans="1:14" x14ac:dyDescent="0.2">
      <c r="A16" s="21">
        <v>5</v>
      </c>
      <c r="B16" s="1" t="s">
        <v>4</v>
      </c>
      <c r="C16" s="1" t="s">
        <v>4</v>
      </c>
      <c r="D16" s="1" t="s">
        <v>4</v>
      </c>
      <c r="E16" s="1" t="s">
        <v>4</v>
      </c>
      <c r="F16" s="1" t="s">
        <v>4</v>
      </c>
      <c r="G16" s="1" t="s">
        <v>4</v>
      </c>
      <c r="H16" s="1" t="s">
        <v>4</v>
      </c>
      <c r="I16" s="1" t="s">
        <v>4</v>
      </c>
      <c r="J16" s="1" t="s">
        <v>4</v>
      </c>
      <c r="K16" s="1" t="s">
        <v>4</v>
      </c>
      <c r="L16" s="1" t="s">
        <v>4</v>
      </c>
      <c r="M16" s="1" t="s">
        <v>4</v>
      </c>
      <c r="N16" s="1" t="str">
        <f t="shared" si="0"/>
        <v>No</v>
      </c>
    </row>
    <row r="17" spans="1:14" x14ac:dyDescent="0.2">
      <c r="A17" s="21">
        <v>6</v>
      </c>
      <c r="B17" s="1" t="s">
        <v>4</v>
      </c>
      <c r="C17" s="1" t="s">
        <v>4</v>
      </c>
      <c r="D17" s="1" t="s">
        <v>4</v>
      </c>
      <c r="E17" s="1" t="s">
        <v>4</v>
      </c>
      <c r="F17" s="1" t="s">
        <v>4</v>
      </c>
      <c r="G17" s="1" t="s">
        <v>4</v>
      </c>
      <c r="H17" s="1" t="s">
        <v>4</v>
      </c>
      <c r="I17" s="1" t="s">
        <v>4</v>
      </c>
      <c r="J17" s="1" t="s">
        <v>4</v>
      </c>
      <c r="K17" s="1" t="s">
        <v>4</v>
      </c>
      <c r="L17" s="1" t="s">
        <v>4</v>
      </c>
      <c r="M17" s="1" t="s">
        <v>4</v>
      </c>
      <c r="N17" s="1" t="str">
        <f t="shared" si="0"/>
        <v>No</v>
      </c>
    </row>
    <row r="18" spans="1:14" x14ac:dyDescent="0.2">
      <c r="A18" s="21">
        <v>7</v>
      </c>
      <c r="B18" s="1" t="s">
        <v>4</v>
      </c>
      <c r="C18" s="1" t="s">
        <v>4</v>
      </c>
      <c r="D18" s="1" t="s">
        <v>4</v>
      </c>
      <c r="E18" s="1" t="s">
        <v>4</v>
      </c>
      <c r="F18" s="1" t="s">
        <v>4</v>
      </c>
      <c r="G18" s="1" t="s">
        <v>4</v>
      </c>
      <c r="H18" s="1" t="s">
        <v>4</v>
      </c>
      <c r="I18" s="1" t="s">
        <v>4</v>
      </c>
      <c r="J18" s="1" t="s">
        <v>4</v>
      </c>
      <c r="K18" s="1" t="s">
        <v>4</v>
      </c>
      <c r="L18" s="1" t="s">
        <v>4</v>
      </c>
      <c r="M18" s="1" t="s">
        <v>4</v>
      </c>
      <c r="N18" s="1" t="str">
        <f t="shared" si="0"/>
        <v>No</v>
      </c>
    </row>
    <row r="19" spans="1:14" x14ac:dyDescent="0.2">
      <c r="A19" s="21">
        <v>8</v>
      </c>
      <c r="B19" s="1" t="s">
        <v>4</v>
      </c>
      <c r="C19" s="1" t="s">
        <v>4</v>
      </c>
      <c r="D19" s="1" t="s">
        <v>4</v>
      </c>
      <c r="E19" s="1" t="s">
        <v>4</v>
      </c>
      <c r="F19" s="1" t="s">
        <v>4</v>
      </c>
      <c r="G19" s="1" t="s">
        <v>4</v>
      </c>
      <c r="H19" s="1" t="s">
        <v>4</v>
      </c>
      <c r="I19" s="1" t="s">
        <v>4</v>
      </c>
      <c r="J19" s="1" t="s">
        <v>4</v>
      </c>
      <c r="K19" s="1" t="s">
        <v>4</v>
      </c>
      <c r="L19" s="1" t="s">
        <v>4</v>
      </c>
      <c r="M19" s="1" t="s">
        <v>4</v>
      </c>
      <c r="N19" s="1" t="str">
        <f t="shared" si="0"/>
        <v>No</v>
      </c>
    </row>
    <row r="20" spans="1:14" x14ac:dyDescent="0.2">
      <c r="A20" s="21">
        <v>9</v>
      </c>
      <c r="B20" s="1" t="s">
        <v>4</v>
      </c>
      <c r="C20" s="1" t="s">
        <v>4</v>
      </c>
      <c r="D20" s="1" t="s">
        <v>4</v>
      </c>
      <c r="E20" s="1" t="s">
        <v>4</v>
      </c>
      <c r="F20" s="1" t="s">
        <v>4</v>
      </c>
      <c r="G20" s="1" t="s">
        <v>4</v>
      </c>
      <c r="H20" s="1" t="s">
        <v>4</v>
      </c>
      <c r="I20" s="1" t="s">
        <v>4</v>
      </c>
      <c r="J20" s="1" t="s">
        <v>4</v>
      </c>
      <c r="K20" s="1" t="s">
        <v>4</v>
      </c>
      <c r="L20" s="1" t="s">
        <v>4</v>
      </c>
      <c r="M20" s="1" t="s">
        <v>4</v>
      </c>
      <c r="N20" s="1" t="str">
        <f t="shared" si="0"/>
        <v>No</v>
      </c>
    </row>
    <row r="21" spans="1:14" x14ac:dyDescent="0.2">
      <c r="A21" s="21">
        <v>10</v>
      </c>
      <c r="B21" s="1" t="s">
        <v>4</v>
      </c>
      <c r="C21" s="1" t="s">
        <v>4</v>
      </c>
      <c r="D21" s="1" t="s">
        <v>4</v>
      </c>
      <c r="E21" s="1" t="s">
        <v>4</v>
      </c>
      <c r="F21" s="1" t="s">
        <v>4</v>
      </c>
      <c r="G21" s="1" t="s">
        <v>4</v>
      </c>
      <c r="H21" s="1" t="s">
        <v>4</v>
      </c>
      <c r="I21" s="1" t="s">
        <v>4</v>
      </c>
      <c r="J21" s="1" t="s">
        <v>4</v>
      </c>
      <c r="K21" s="1" t="s">
        <v>4</v>
      </c>
      <c r="L21" s="1" t="s">
        <v>4</v>
      </c>
      <c r="M21" s="1" t="s">
        <v>4</v>
      </c>
      <c r="N21" s="1" t="str">
        <f t="shared" si="0"/>
        <v>No</v>
      </c>
    </row>
    <row r="22" spans="1:14" x14ac:dyDescent="0.2">
      <c r="A22" s="21">
        <v>11</v>
      </c>
      <c r="B22" s="1" t="s">
        <v>4</v>
      </c>
      <c r="C22" s="1" t="s">
        <v>4</v>
      </c>
      <c r="D22" s="1" t="s">
        <v>4</v>
      </c>
      <c r="E22" s="1" t="s">
        <v>4</v>
      </c>
      <c r="F22" s="1" t="s">
        <v>4</v>
      </c>
      <c r="G22" s="1" t="s">
        <v>4</v>
      </c>
      <c r="H22" s="1" t="s">
        <v>4</v>
      </c>
      <c r="I22" s="1" t="s">
        <v>4</v>
      </c>
      <c r="J22" s="1" t="s">
        <v>4</v>
      </c>
      <c r="K22" s="1" t="s">
        <v>4</v>
      </c>
      <c r="L22" s="1" t="s">
        <v>4</v>
      </c>
      <c r="M22" s="1" t="s">
        <v>4</v>
      </c>
      <c r="N22" s="1" t="str">
        <f t="shared" si="0"/>
        <v>No</v>
      </c>
    </row>
    <row r="23" spans="1:14" x14ac:dyDescent="0.2">
      <c r="A23" s="21">
        <v>12</v>
      </c>
      <c r="B23" s="1" t="s">
        <v>4</v>
      </c>
      <c r="C23" s="1" t="s">
        <v>4</v>
      </c>
      <c r="D23" s="1" t="s">
        <v>4</v>
      </c>
      <c r="E23" s="1" t="s">
        <v>4</v>
      </c>
      <c r="F23" s="1" t="s">
        <v>4</v>
      </c>
      <c r="G23" s="1" t="s">
        <v>4</v>
      </c>
      <c r="H23" s="1" t="s">
        <v>4</v>
      </c>
      <c r="I23" s="1" t="s">
        <v>4</v>
      </c>
      <c r="J23" s="1" t="s">
        <v>4</v>
      </c>
      <c r="K23" s="1" t="s">
        <v>4</v>
      </c>
      <c r="L23" s="1" t="s">
        <v>4</v>
      </c>
      <c r="M23" s="1" t="s">
        <v>4</v>
      </c>
      <c r="N23" s="1" t="str">
        <f t="shared" si="0"/>
        <v>No</v>
      </c>
    </row>
    <row r="24" spans="1:14" x14ac:dyDescent="0.2">
      <c r="A24" s="21">
        <v>13</v>
      </c>
      <c r="B24" s="1" t="s">
        <v>4</v>
      </c>
      <c r="C24" s="1" t="s">
        <v>4</v>
      </c>
      <c r="D24" s="1" t="s">
        <v>4</v>
      </c>
      <c r="E24" s="1" t="s">
        <v>4</v>
      </c>
      <c r="F24" s="1" t="s">
        <v>4</v>
      </c>
      <c r="G24" s="1" t="s">
        <v>4</v>
      </c>
      <c r="H24" s="1" t="s">
        <v>4</v>
      </c>
      <c r="I24" s="1" t="s">
        <v>4</v>
      </c>
      <c r="J24" s="1" t="s">
        <v>4</v>
      </c>
      <c r="K24" s="1" t="s">
        <v>4</v>
      </c>
      <c r="L24" s="1" t="s">
        <v>4</v>
      </c>
      <c r="M24" s="1" t="s">
        <v>4</v>
      </c>
      <c r="N24" s="1" t="str">
        <f t="shared" si="0"/>
        <v>No</v>
      </c>
    </row>
    <row r="25" spans="1:14" x14ac:dyDescent="0.2">
      <c r="A25" s="21">
        <v>14</v>
      </c>
      <c r="B25" s="1" t="s">
        <v>4</v>
      </c>
      <c r="C25" s="1" t="s">
        <v>4</v>
      </c>
      <c r="D25" s="1" t="s">
        <v>4</v>
      </c>
      <c r="E25" s="1" t="s">
        <v>4</v>
      </c>
      <c r="F25" s="1" t="s">
        <v>4</v>
      </c>
      <c r="G25" s="1" t="s">
        <v>4</v>
      </c>
      <c r="H25" s="1" t="s">
        <v>4</v>
      </c>
      <c r="I25" s="1" t="s">
        <v>4</v>
      </c>
      <c r="J25" s="1" t="s">
        <v>4</v>
      </c>
      <c r="K25" s="1" t="s">
        <v>4</v>
      </c>
      <c r="L25" s="1" t="s">
        <v>4</v>
      </c>
      <c r="M25" s="1" t="s">
        <v>4</v>
      </c>
      <c r="N25" s="1" t="str">
        <f t="shared" si="0"/>
        <v>No</v>
      </c>
    </row>
    <row r="26" spans="1:14" x14ac:dyDescent="0.2">
      <c r="A26" s="21">
        <v>15</v>
      </c>
      <c r="B26" s="1" t="s">
        <v>4</v>
      </c>
      <c r="C26" s="1" t="s">
        <v>4</v>
      </c>
      <c r="D26" s="1" t="s">
        <v>4</v>
      </c>
      <c r="E26" s="1" t="s">
        <v>4</v>
      </c>
      <c r="F26" s="1" t="s">
        <v>4</v>
      </c>
      <c r="G26" s="1" t="s">
        <v>4</v>
      </c>
      <c r="H26" s="1" t="s">
        <v>4</v>
      </c>
      <c r="I26" s="1" t="s">
        <v>4</v>
      </c>
      <c r="J26" s="1" t="s">
        <v>4</v>
      </c>
      <c r="K26" s="1" t="s">
        <v>4</v>
      </c>
      <c r="L26" s="1" t="s">
        <v>4</v>
      </c>
      <c r="M26" s="1" t="s">
        <v>4</v>
      </c>
      <c r="N26" s="1" t="str">
        <f t="shared" si="0"/>
        <v>No</v>
      </c>
    </row>
    <row r="27" spans="1:14" x14ac:dyDescent="0.2">
      <c r="A27" s="21">
        <v>16</v>
      </c>
      <c r="B27" s="1" t="s">
        <v>4</v>
      </c>
      <c r="C27" s="1" t="s">
        <v>4</v>
      </c>
      <c r="D27" s="1" t="s">
        <v>4</v>
      </c>
      <c r="E27" s="1" t="s">
        <v>4</v>
      </c>
      <c r="F27" s="1" t="s">
        <v>4</v>
      </c>
      <c r="G27" s="1" t="s">
        <v>4</v>
      </c>
      <c r="H27" s="1" t="s">
        <v>4</v>
      </c>
      <c r="I27" s="1" t="s">
        <v>4</v>
      </c>
      <c r="J27" s="1" t="s">
        <v>4</v>
      </c>
      <c r="K27" s="1" t="s">
        <v>4</v>
      </c>
      <c r="L27" s="1" t="s">
        <v>4</v>
      </c>
      <c r="M27" s="1" t="s">
        <v>4</v>
      </c>
      <c r="N27" s="1" t="str">
        <f t="shared" si="0"/>
        <v>No</v>
      </c>
    </row>
    <row r="28" spans="1:14" x14ac:dyDescent="0.2">
      <c r="A28" s="21">
        <v>17</v>
      </c>
      <c r="B28" s="1" t="s">
        <v>4</v>
      </c>
      <c r="C28" s="1" t="s">
        <v>4</v>
      </c>
      <c r="D28" s="1" t="s">
        <v>4</v>
      </c>
      <c r="E28" s="1" t="s">
        <v>4</v>
      </c>
      <c r="F28" s="1" t="s">
        <v>4</v>
      </c>
      <c r="G28" s="1" t="s">
        <v>4</v>
      </c>
      <c r="H28" s="1" t="s">
        <v>4</v>
      </c>
      <c r="I28" s="1" t="s">
        <v>4</v>
      </c>
      <c r="J28" s="1" t="s">
        <v>4</v>
      </c>
      <c r="K28" s="1" t="s">
        <v>4</v>
      </c>
      <c r="L28" s="1" t="s">
        <v>4</v>
      </c>
      <c r="M28" s="1" t="s">
        <v>4</v>
      </c>
      <c r="N28" s="1" t="str">
        <f t="shared" si="0"/>
        <v>No</v>
      </c>
    </row>
    <row r="29" spans="1:14" x14ac:dyDescent="0.2">
      <c r="A29" s="21">
        <v>18</v>
      </c>
      <c r="B29" s="1" t="s">
        <v>4</v>
      </c>
      <c r="C29" s="1" t="s">
        <v>4</v>
      </c>
      <c r="D29" s="1" t="s">
        <v>4</v>
      </c>
      <c r="E29" s="1" t="s">
        <v>4</v>
      </c>
      <c r="F29" s="1" t="s">
        <v>4</v>
      </c>
      <c r="G29" s="1" t="s">
        <v>4</v>
      </c>
      <c r="H29" s="1" t="s">
        <v>4</v>
      </c>
      <c r="I29" s="1" t="s">
        <v>4</v>
      </c>
      <c r="J29" s="1" t="s">
        <v>4</v>
      </c>
      <c r="K29" s="1" t="s">
        <v>4</v>
      </c>
      <c r="L29" s="1" t="s">
        <v>4</v>
      </c>
      <c r="M29" s="1" t="s">
        <v>4</v>
      </c>
      <c r="N29" s="1" t="str">
        <f t="shared" si="0"/>
        <v>No</v>
      </c>
    </row>
    <row r="30" spans="1:14" x14ac:dyDescent="0.2">
      <c r="A30" s="21">
        <v>19</v>
      </c>
      <c r="B30" s="1" t="s">
        <v>4</v>
      </c>
      <c r="C30" s="1" t="s">
        <v>4</v>
      </c>
      <c r="D30" s="1" t="s">
        <v>4</v>
      </c>
      <c r="E30" s="1" t="s">
        <v>4</v>
      </c>
      <c r="F30" s="1" t="s">
        <v>4</v>
      </c>
      <c r="G30" s="1" t="s">
        <v>4</v>
      </c>
      <c r="H30" s="1" t="s">
        <v>4</v>
      </c>
      <c r="I30" s="1" t="s">
        <v>4</v>
      </c>
      <c r="J30" s="1" t="s">
        <v>4</v>
      </c>
      <c r="K30" s="1" t="s">
        <v>4</v>
      </c>
      <c r="L30" s="1" t="s">
        <v>4</v>
      </c>
      <c r="M30" s="1" t="s">
        <v>4</v>
      </c>
      <c r="N30" s="1" t="str">
        <f t="shared" si="0"/>
        <v>No</v>
      </c>
    </row>
    <row r="31" spans="1:14" x14ac:dyDescent="0.2">
      <c r="A31" s="21">
        <v>20</v>
      </c>
      <c r="B31" s="1" t="s">
        <v>4</v>
      </c>
      <c r="C31" s="1" t="s">
        <v>4</v>
      </c>
      <c r="D31" s="1" t="s">
        <v>4</v>
      </c>
      <c r="E31" s="1" t="s">
        <v>4</v>
      </c>
      <c r="F31" s="1" t="s">
        <v>4</v>
      </c>
      <c r="G31" s="1" t="s">
        <v>4</v>
      </c>
      <c r="H31" s="1" t="s">
        <v>4</v>
      </c>
      <c r="I31" s="1" t="s">
        <v>4</v>
      </c>
      <c r="J31" s="1" t="s">
        <v>4</v>
      </c>
      <c r="K31" s="1" t="s">
        <v>4</v>
      </c>
      <c r="L31" s="1" t="s">
        <v>4</v>
      </c>
      <c r="M31" s="1" t="s">
        <v>4</v>
      </c>
      <c r="N31" s="1" t="str">
        <f t="shared" si="0"/>
        <v>No</v>
      </c>
    </row>
    <row r="32" spans="1:14" x14ac:dyDescent="0.2">
      <c r="A32" s="21">
        <v>21</v>
      </c>
      <c r="B32" s="1" t="s">
        <v>4</v>
      </c>
      <c r="C32" s="1" t="s">
        <v>4</v>
      </c>
      <c r="D32" s="1" t="s">
        <v>4</v>
      </c>
      <c r="E32" s="1" t="s">
        <v>4</v>
      </c>
      <c r="F32" s="1" t="s">
        <v>4</v>
      </c>
      <c r="G32" s="1" t="s">
        <v>4</v>
      </c>
      <c r="H32" s="1" t="s">
        <v>4</v>
      </c>
      <c r="I32" s="1" t="s">
        <v>4</v>
      </c>
      <c r="J32" s="1" t="s">
        <v>4</v>
      </c>
      <c r="K32" s="1" t="s">
        <v>4</v>
      </c>
      <c r="L32" s="1" t="s">
        <v>4</v>
      </c>
      <c r="M32" s="1" t="s">
        <v>4</v>
      </c>
      <c r="N32" s="1" t="str">
        <f t="shared" si="0"/>
        <v>No</v>
      </c>
    </row>
    <row r="33" spans="1:14" x14ac:dyDescent="0.2">
      <c r="A33" s="21">
        <v>22</v>
      </c>
      <c r="B33" s="1" t="s">
        <v>4</v>
      </c>
      <c r="C33" s="1" t="s">
        <v>4</v>
      </c>
      <c r="D33" s="1" t="s">
        <v>4</v>
      </c>
      <c r="E33" s="1" t="s">
        <v>4</v>
      </c>
      <c r="F33" s="1" t="s">
        <v>4</v>
      </c>
      <c r="G33" s="1" t="s">
        <v>4</v>
      </c>
      <c r="H33" s="1" t="s">
        <v>4</v>
      </c>
      <c r="I33" s="1" t="s">
        <v>4</v>
      </c>
      <c r="J33" s="1" t="s">
        <v>4</v>
      </c>
      <c r="K33" s="1" t="s">
        <v>4</v>
      </c>
      <c r="L33" s="1" t="s">
        <v>4</v>
      </c>
      <c r="M33" s="1" t="s">
        <v>4</v>
      </c>
      <c r="N33" s="1" t="str">
        <f t="shared" si="0"/>
        <v>No</v>
      </c>
    </row>
    <row r="34" spans="1:14" x14ac:dyDescent="0.2">
      <c r="A34" s="21">
        <v>23</v>
      </c>
      <c r="B34" s="1" t="s">
        <v>4</v>
      </c>
      <c r="C34" s="1" t="s">
        <v>4</v>
      </c>
      <c r="D34" s="1" t="s">
        <v>4</v>
      </c>
      <c r="E34" s="1" t="s">
        <v>4</v>
      </c>
      <c r="F34" s="1" t="s">
        <v>4</v>
      </c>
      <c r="G34" s="1" t="s">
        <v>4</v>
      </c>
      <c r="H34" s="1" t="s">
        <v>4</v>
      </c>
      <c r="I34" s="1" t="s">
        <v>4</v>
      </c>
      <c r="J34" s="1" t="s">
        <v>4</v>
      </c>
      <c r="K34" s="1" t="s">
        <v>4</v>
      </c>
      <c r="L34" s="1" t="s">
        <v>4</v>
      </c>
      <c r="M34" s="1" t="s">
        <v>4</v>
      </c>
      <c r="N34" s="1" t="str">
        <f t="shared" si="0"/>
        <v>No</v>
      </c>
    </row>
    <row r="35" spans="1:14" x14ac:dyDescent="0.2">
      <c r="A35" s="21">
        <v>24</v>
      </c>
      <c r="B35" s="1" t="s">
        <v>4</v>
      </c>
      <c r="C35" s="1" t="s">
        <v>4</v>
      </c>
      <c r="D35" s="1" t="s">
        <v>4</v>
      </c>
      <c r="E35" s="1" t="s">
        <v>4</v>
      </c>
      <c r="F35" s="1" t="s">
        <v>4</v>
      </c>
      <c r="G35" s="1" t="s">
        <v>4</v>
      </c>
      <c r="H35" s="1" t="s">
        <v>4</v>
      </c>
      <c r="I35" s="1" t="s">
        <v>4</v>
      </c>
      <c r="J35" s="1" t="s">
        <v>4</v>
      </c>
      <c r="K35" s="1" t="s">
        <v>4</v>
      </c>
      <c r="L35" s="1" t="s">
        <v>4</v>
      </c>
      <c r="M35" s="1" t="s">
        <v>4</v>
      </c>
      <c r="N35" s="1" t="str">
        <f t="shared" si="0"/>
        <v>No</v>
      </c>
    </row>
    <row r="36" spans="1:14" x14ac:dyDescent="0.2">
      <c r="A36" s="21">
        <v>25</v>
      </c>
      <c r="B36" s="1" t="s">
        <v>4</v>
      </c>
      <c r="C36" s="1" t="s">
        <v>4</v>
      </c>
      <c r="D36" s="1" t="s">
        <v>4</v>
      </c>
      <c r="E36" s="1" t="s">
        <v>4</v>
      </c>
      <c r="F36" s="1" t="s">
        <v>4</v>
      </c>
      <c r="G36" s="1" t="s">
        <v>4</v>
      </c>
      <c r="H36" s="1" t="s">
        <v>4</v>
      </c>
      <c r="I36" s="1" t="s">
        <v>4</v>
      </c>
      <c r="J36" s="1" t="s">
        <v>4</v>
      </c>
      <c r="K36" s="1" t="s">
        <v>4</v>
      </c>
      <c r="L36" s="1" t="s">
        <v>4</v>
      </c>
      <c r="M36" s="1" t="s">
        <v>4</v>
      </c>
      <c r="N36" s="1" t="str">
        <f t="shared" si="0"/>
        <v>No</v>
      </c>
    </row>
    <row r="37" spans="1:14" x14ac:dyDescent="0.2">
      <c r="A37" s="21">
        <v>26</v>
      </c>
      <c r="B37" s="1" t="s">
        <v>4</v>
      </c>
      <c r="C37" s="1" t="s">
        <v>4</v>
      </c>
      <c r="D37" s="1" t="s">
        <v>4</v>
      </c>
      <c r="E37" s="1" t="s">
        <v>4</v>
      </c>
      <c r="F37" s="1" t="s">
        <v>4</v>
      </c>
      <c r="G37" s="1" t="s">
        <v>4</v>
      </c>
      <c r="H37" s="1" t="s">
        <v>4</v>
      </c>
      <c r="I37" s="1" t="s">
        <v>4</v>
      </c>
      <c r="J37" s="1" t="s">
        <v>4</v>
      </c>
      <c r="K37" s="1" t="s">
        <v>4</v>
      </c>
      <c r="L37" s="1" t="s">
        <v>4</v>
      </c>
      <c r="M37" s="1" t="s">
        <v>4</v>
      </c>
      <c r="N37" s="1" t="str">
        <f t="shared" si="0"/>
        <v>No</v>
      </c>
    </row>
    <row r="38" spans="1:14" x14ac:dyDescent="0.2">
      <c r="A38" s="21">
        <v>27</v>
      </c>
      <c r="B38" s="1" t="s">
        <v>4</v>
      </c>
      <c r="C38" s="1" t="s">
        <v>4</v>
      </c>
      <c r="D38" s="1" t="s">
        <v>4</v>
      </c>
      <c r="E38" s="1" t="s">
        <v>4</v>
      </c>
      <c r="F38" s="1" t="s">
        <v>4</v>
      </c>
      <c r="G38" s="1" t="s">
        <v>4</v>
      </c>
      <c r="H38" s="1" t="s">
        <v>4</v>
      </c>
      <c r="I38" s="1" t="s">
        <v>4</v>
      </c>
      <c r="J38" s="1" t="s">
        <v>4</v>
      </c>
      <c r="K38" s="1" t="s">
        <v>4</v>
      </c>
      <c r="L38" s="1" t="s">
        <v>4</v>
      </c>
      <c r="M38" s="1" t="s">
        <v>4</v>
      </c>
      <c r="N38" s="1" t="str">
        <f t="shared" si="0"/>
        <v>No</v>
      </c>
    </row>
    <row r="39" spans="1:14" x14ac:dyDescent="0.2">
      <c r="A39" s="21">
        <v>28</v>
      </c>
      <c r="B39" s="1" t="s">
        <v>4</v>
      </c>
      <c r="C39" s="1" t="s">
        <v>4</v>
      </c>
      <c r="D39" s="1" t="s">
        <v>4</v>
      </c>
      <c r="E39" s="1" t="s">
        <v>4</v>
      </c>
      <c r="F39" s="1" t="s">
        <v>4</v>
      </c>
      <c r="G39" s="1" t="s">
        <v>4</v>
      </c>
      <c r="H39" s="1" t="s">
        <v>4</v>
      </c>
      <c r="I39" s="1" t="s">
        <v>4</v>
      </c>
      <c r="J39" s="1" t="s">
        <v>4</v>
      </c>
      <c r="K39" s="1" t="s">
        <v>4</v>
      </c>
      <c r="L39" s="1" t="s">
        <v>4</v>
      </c>
      <c r="M39" s="1" t="s">
        <v>4</v>
      </c>
      <c r="N39" s="1" t="str">
        <f t="shared" si="0"/>
        <v>No</v>
      </c>
    </row>
    <row r="40" spans="1:14" x14ac:dyDescent="0.2">
      <c r="A40" s="21">
        <v>29</v>
      </c>
      <c r="B40" s="1" t="s">
        <v>4</v>
      </c>
      <c r="C40" s="1" t="s">
        <v>4</v>
      </c>
      <c r="D40" s="1" t="s">
        <v>4</v>
      </c>
      <c r="E40" s="1" t="s">
        <v>4</v>
      </c>
      <c r="F40" s="1" t="s">
        <v>4</v>
      </c>
      <c r="G40" s="1" t="s">
        <v>4</v>
      </c>
      <c r="H40" s="1" t="s">
        <v>4</v>
      </c>
      <c r="I40" s="1" t="s">
        <v>4</v>
      </c>
      <c r="J40" s="1" t="s">
        <v>4</v>
      </c>
      <c r="K40" s="1" t="s">
        <v>4</v>
      </c>
      <c r="L40" s="1" t="s">
        <v>4</v>
      </c>
      <c r="M40" s="1" t="s">
        <v>4</v>
      </c>
      <c r="N40" s="1" t="str">
        <f t="shared" si="0"/>
        <v>No</v>
      </c>
    </row>
    <row r="41" spans="1:14" x14ac:dyDescent="0.2">
      <c r="A41" s="21">
        <v>30</v>
      </c>
      <c r="B41" s="1" t="s">
        <v>4</v>
      </c>
      <c r="C41" s="1" t="s">
        <v>4</v>
      </c>
      <c r="D41" s="1" t="s">
        <v>4</v>
      </c>
      <c r="E41" s="1" t="s">
        <v>4</v>
      </c>
      <c r="F41" s="1" t="s">
        <v>4</v>
      </c>
      <c r="G41" s="1" t="s">
        <v>4</v>
      </c>
      <c r="H41" s="1" t="s">
        <v>4</v>
      </c>
      <c r="I41" s="1" t="s">
        <v>4</v>
      </c>
      <c r="J41" s="1" t="s">
        <v>4</v>
      </c>
      <c r="K41" s="1" t="s">
        <v>4</v>
      </c>
      <c r="L41" s="1" t="s">
        <v>4</v>
      </c>
      <c r="M41" s="1" t="s">
        <v>4</v>
      </c>
      <c r="N41" s="1" t="str">
        <f t="shared" si="0"/>
        <v>No</v>
      </c>
    </row>
    <row r="42" spans="1:14" x14ac:dyDescent="0.2">
      <c r="A42" s="21">
        <v>31</v>
      </c>
      <c r="B42" s="1" t="s">
        <v>4</v>
      </c>
      <c r="C42" s="1" t="s">
        <v>4</v>
      </c>
      <c r="D42" s="1" t="s">
        <v>4</v>
      </c>
      <c r="E42" s="1" t="s">
        <v>4</v>
      </c>
      <c r="F42" s="1" t="s">
        <v>4</v>
      </c>
      <c r="G42" s="1" t="s">
        <v>4</v>
      </c>
      <c r="H42" s="1" t="s">
        <v>4</v>
      </c>
      <c r="I42" s="1" t="s">
        <v>4</v>
      </c>
      <c r="J42" s="1" t="s">
        <v>4</v>
      </c>
      <c r="K42" s="1" t="s">
        <v>4</v>
      </c>
      <c r="L42" s="1" t="s">
        <v>4</v>
      </c>
      <c r="M42" s="1" t="s">
        <v>4</v>
      </c>
      <c r="N42" s="1" t="str">
        <f t="shared" si="0"/>
        <v>No</v>
      </c>
    </row>
    <row r="43" spans="1:14" x14ac:dyDescent="0.2">
      <c r="A43" s="21">
        <v>32</v>
      </c>
      <c r="B43" s="1" t="s">
        <v>4</v>
      </c>
      <c r="C43" s="1" t="s">
        <v>4</v>
      </c>
      <c r="D43" s="1" t="s">
        <v>4</v>
      </c>
      <c r="E43" s="1" t="s">
        <v>4</v>
      </c>
      <c r="F43" s="1" t="s">
        <v>4</v>
      </c>
      <c r="G43" s="1" t="s">
        <v>4</v>
      </c>
      <c r="H43" s="1" t="s">
        <v>4</v>
      </c>
      <c r="I43" s="1" t="s">
        <v>4</v>
      </c>
      <c r="J43" s="1" t="s">
        <v>4</v>
      </c>
      <c r="K43" s="1" t="s">
        <v>4</v>
      </c>
      <c r="L43" s="1" t="s">
        <v>4</v>
      </c>
      <c r="M43" s="1" t="s">
        <v>4</v>
      </c>
      <c r="N43" s="1" t="str">
        <f t="shared" si="0"/>
        <v>No</v>
      </c>
    </row>
    <row r="44" spans="1:14" x14ac:dyDescent="0.2">
      <c r="A44" s="21">
        <v>33</v>
      </c>
      <c r="B44" s="1" t="s">
        <v>4</v>
      </c>
      <c r="C44" s="1" t="s">
        <v>4</v>
      </c>
      <c r="D44" s="1" t="s">
        <v>4</v>
      </c>
      <c r="E44" s="1" t="s">
        <v>4</v>
      </c>
      <c r="F44" s="1" t="s">
        <v>4</v>
      </c>
      <c r="G44" s="1" t="s">
        <v>4</v>
      </c>
      <c r="H44" s="1" t="s">
        <v>4</v>
      </c>
      <c r="I44" s="1" t="s">
        <v>4</v>
      </c>
      <c r="J44" s="1" t="s">
        <v>4</v>
      </c>
      <c r="K44" s="1" t="s">
        <v>4</v>
      </c>
      <c r="L44" s="1" t="s">
        <v>4</v>
      </c>
      <c r="M44" s="1" t="s">
        <v>4</v>
      </c>
      <c r="N44" s="1" t="str">
        <f t="shared" ref="N44:N75" si="1">IF(ISBLANK(B44) * ISBLANK(C44) * ISBLANK(D44) * ISBLANK(E44) * ISBLANK(F44) * ISBLANK(G44) * ISBLANK(H44) * ISBLANK(I44) * ISBLANK(J44) *ISBLANK(K44) * ISBLANK(L44) * ISBLANK(M44), "Yes", "No")</f>
        <v>No</v>
      </c>
    </row>
    <row r="45" spans="1:14" x14ac:dyDescent="0.2">
      <c r="A45" s="21">
        <v>34</v>
      </c>
      <c r="B45" s="1" t="s">
        <v>4</v>
      </c>
      <c r="C45" s="1" t="s">
        <v>4</v>
      </c>
      <c r="D45" s="1" t="s">
        <v>4</v>
      </c>
      <c r="E45" s="1" t="s">
        <v>4</v>
      </c>
      <c r="F45" s="1" t="s">
        <v>4</v>
      </c>
      <c r="G45" s="1" t="s">
        <v>4</v>
      </c>
      <c r="H45" s="1" t="s">
        <v>4</v>
      </c>
      <c r="I45" s="1" t="s">
        <v>4</v>
      </c>
      <c r="J45" s="1" t="s">
        <v>4</v>
      </c>
      <c r="K45" s="1" t="s">
        <v>4</v>
      </c>
      <c r="L45" s="1" t="s">
        <v>4</v>
      </c>
      <c r="M45" s="1" t="s">
        <v>4</v>
      </c>
      <c r="N45" s="1" t="str">
        <f t="shared" si="1"/>
        <v>No</v>
      </c>
    </row>
    <row r="46" spans="1:14" x14ac:dyDescent="0.2">
      <c r="A46" s="21">
        <v>35</v>
      </c>
      <c r="B46" s="1" t="s">
        <v>4</v>
      </c>
      <c r="C46" s="1" t="s">
        <v>4</v>
      </c>
      <c r="D46" s="1" t="s">
        <v>4</v>
      </c>
      <c r="E46" s="1" t="s">
        <v>4</v>
      </c>
      <c r="F46" s="1" t="s">
        <v>4</v>
      </c>
      <c r="G46" s="1" t="s">
        <v>4</v>
      </c>
      <c r="H46" s="1" t="s">
        <v>4</v>
      </c>
      <c r="I46" s="1" t="s">
        <v>4</v>
      </c>
      <c r="J46" s="1" t="s">
        <v>4</v>
      </c>
      <c r="K46" s="1" t="s">
        <v>4</v>
      </c>
      <c r="L46" s="1" t="s">
        <v>4</v>
      </c>
      <c r="M46" s="1" t="s">
        <v>4</v>
      </c>
      <c r="N46" s="1" t="str">
        <f t="shared" si="1"/>
        <v>No</v>
      </c>
    </row>
    <row r="47" spans="1:14" x14ac:dyDescent="0.2">
      <c r="A47" s="21">
        <v>36</v>
      </c>
      <c r="B47" s="1" t="s">
        <v>4</v>
      </c>
      <c r="C47" s="1" t="s">
        <v>4</v>
      </c>
      <c r="D47" s="1" t="s">
        <v>4</v>
      </c>
      <c r="E47" s="1" t="s">
        <v>4</v>
      </c>
      <c r="F47" s="1" t="s">
        <v>4</v>
      </c>
      <c r="G47" s="1" t="s">
        <v>4</v>
      </c>
      <c r="H47" s="1" t="s">
        <v>4</v>
      </c>
      <c r="I47" s="1" t="s">
        <v>4</v>
      </c>
      <c r="J47" s="1" t="s">
        <v>4</v>
      </c>
      <c r="K47" s="1" t="s">
        <v>4</v>
      </c>
      <c r="L47" s="1" t="s">
        <v>4</v>
      </c>
      <c r="M47" s="1" t="s">
        <v>4</v>
      </c>
      <c r="N47" s="1" t="str">
        <f t="shared" si="1"/>
        <v>No</v>
      </c>
    </row>
    <row r="48" spans="1:14" x14ac:dyDescent="0.2">
      <c r="A48" s="21">
        <v>37</v>
      </c>
      <c r="B48" s="1" t="s">
        <v>4</v>
      </c>
      <c r="C48" s="1" t="s">
        <v>4</v>
      </c>
      <c r="D48" s="1" t="s">
        <v>4</v>
      </c>
      <c r="E48" s="1" t="s">
        <v>4</v>
      </c>
      <c r="F48" s="1" t="s">
        <v>4</v>
      </c>
      <c r="G48" s="1" t="s">
        <v>4</v>
      </c>
      <c r="H48" s="1" t="s">
        <v>4</v>
      </c>
      <c r="I48" s="1" t="s">
        <v>4</v>
      </c>
      <c r="J48" s="1" t="s">
        <v>4</v>
      </c>
      <c r="K48" s="1" t="s">
        <v>4</v>
      </c>
      <c r="L48" s="1" t="s">
        <v>4</v>
      </c>
      <c r="M48" s="1" t="s">
        <v>4</v>
      </c>
      <c r="N48" s="1" t="str">
        <f t="shared" si="1"/>
        <v>No</v>
      </c>
    </row>
    <row r="49" spans="1:14" x14ac:dyDescent="0.2">
      <c r="A49" s="21">
        <v>38</v>
      </c>
      <c r="B49" s="1" t="s">
        <v>4</v>
      </c>
      <c r="C49" s="1" t="s">
        <v>4</v>
      </c>
      <c r="D49" s="1" t="s">
        <v>4</v>
      </c>
      <c r="E49" s="1" t="s">
        <v>4</v>
      </c>
      <c r="F49" s="1" t="s">
        <v>4</v>
      </c>
      <c r="G49" s="1" t="s">
        <v>4</v>
      </c>
      <c r="H49" s="1" t="s">
        <v>4</v>
      </c>
      <c r="I49" s="1" t="s">
        <v>4</v>
      </c>
      <c r="J49" s="1" t="s">
        <v>4</v>
      </c>
      <c r="K49" s="1" t="s">
        <v>4</v>
      </c>
      <c r="L49" s="1" t="s">
        <v>4</v>
      </c>
      <c r="M49" s="1" t="s">
        <v>4</v>
      </c>
      <c r="N49" s="1" t="str">
        <f t="shared" si="1"/>
        <v>No</v>
      </c>
    </row>
    <row r="50" spans="1:14" x14ac:dyDescent="0.2">
      <c r="A50" s="21">
        <v>39</v>
      </c>
      <c r="B50" s="1" t="s">
        <v>4</v>
      </c>
      <c r="C50" s="1" t="s">
        <v>4</v>
      </c>
      <c r="D50" s="1" t="s">
        <v>4</v>
      </c>
      <c r="E50" s="1" t="s">
        <v>4</v>
      </c>
      <c r="F50" s="1" t="s">
        <v>4</v>
      </c>
      <c r="G50" s="1" t="s">
        <v>4</v>
      </c>
      <c r="H50" s="1" t="s">
        <v>4</v>
      </c>
      <c r="I50" s="1" t="s">
        <v>4</v>
      </c>
      <c r="J50" s="1" t="s">
        <v>4</v>
      </c>
      <c r="K50" s="1" t="s">
        <v>4</v>
      </c>
      <c r="L50" s="1" t="s">
        <v>4</v>
      </c>
      <c r="M50" s="1" t="s">
        <v>4</v>
      </c>
      <c r="N50" s="1" t="str">
        <f t="shared" si="1"/>
        <v>No</v>
      </c>
    </row>
    <row r="51" spans="1:14" x14ac:dyDescent="0.2">
      <c r="A51" s="21">
        <v>40</v>
      </c>
      <c r="B51" s="1" t="s">
        <v>4</v>
      </c>
      <c r="C51" s="1" t="s">
        <v>4</v>
      </c>
      <c r="D51" s="1" t="s">
        <v>4</v>
      </c>
      <c r="E51" s="1" t="s">
        <v>4</v>
      </c>
      <c r="F51" s="1" t="s">
        <v>4</v>
      </c>
      <c r="G51" s="1" t="s">
        <v>4</v>
      </c>
      <c r="H51" s="1" t="s">
        <v>4</v>
      </c>
      <c r="I51" s="1" t="s">
        <v>4</v>
      </c>
      <c r="J51" s="1" t="s">
        <v>4</v>
      </c>
      <c r="K51" s="1" t="s">
        <v>4</v>
      </c>
      <c r="L51" s="1" t="s">
        <v>4</v>
      </c>
      <c r="M51" s="1" t="s">
        <v>4</v>
      </c>
      <c r="N51" s="1" t="str">
        <f t="shared" si="1"/>
        <v>No</v>
      </c>
    </row>
    <row r="52" spans="1:14" x14ac:dyDescent="0.2">
      <c r="A52" s="21">
        <v>41</v>
      </c>
      <c r="B52" s="1" t="s">
        <v>4</v>
      </c>
      <c r="C52" s="1" t="s">
        <v>4</v>
      </c>
      <c r="D52" s="1" t="s">
        <v>4</v>
      </c>
      <c r="E52" s="1" t="s">
        <v>4</v>
      </c>
      <c r="F52" s="1" t="s">
        <v>4</v>
      </c>
      <c r="G52" s="1" t="s">
        <v>4</v>
      </c>
      <c r="H52" s="1" t="s">
        <v>4</v>
      </c>
      <c r="I52" s="1" t="s">
        <v>4</v>
      </c>
      <c r="J52" s="1" t="s">
        <v>4</v>
      </c>
      <c r="K52" s="1" t="s">
        <v>4</v>
      </c>
      <c r="L52" s="1" t="s">
        <v>4</v>
      </c>
      <c r="M52" s="1" t="s">
        <v>4</v>
      </c>
      <c r="N52" s="1" t="str">
        <f t="shared" si="1"/>
        <v>No</v>
      </c>
    </row>
    <row r="53" spans="1:14" x14ac:dyDescent="0.2">
      <c r="A53" s="21">
        <v>42</v>
      </c>
      <c r="B53" s="1" t="s">
        <v>4</v>
      </c>
      <c r="C53" s="1" t="s">
        <v>4</v>
      </c>
      <c r="D53" s="1" t="s">
        <v>4</v>
      </c>
      <c r="E53" s="1" t="s">
        <v>4</v>
      </c>
      <c r="F53" s="1" t="s">
        <v>4</v>
      </c>
      <c r="G53" s="1" t="s">
        <v>4</v>
      </c>
      <c r="H53" s="1" t="s">
        <v>4</v>
      </c>
      <c r="I53" s="1" t="s">
        <v>4</v>
      </c>
      <c r="J53" s="1" t="s">
        <v>4</v>
      </c>
      <c r="K53" s="1" t="s">
        <v>4</v>
      </c>
      <c r="L53" s="1" t="s">
        <v>4</v>
      </c>
      <c r="M53" s="1" t="s">
        <v>4</v>
      </c>
      <c r="N53" s="1" t="str">
        <f t="shared" si="1"/>
        <v>No</v>
      </c>
    </row>
    <row r="54" spans="1:14" x14ac:dyDescent="0.2">
      <c r="A54" s="21">
        <v>43</v>
      </c>
      <c r="B54" s="1" t="s">
        <v>4</v>
      </c>
      <c r="C54" s="1" t="s">
        <v>4</v>
      </c>
      <c r="D54" s="1" t="s">
        <v>4</v>
      </c>
      <c r="E54" s="1" t="s">
        <v>4</v>
      </c>
      <c r="F54" s="1" t="s">
        <v>4</v>
      </c>
      <c r="G54" s="1" t="s">
        <v>4</v>
      </c>
      <c r="H54" s="1" t="s">
        <v>4</v>
      </c>
      <c r="I54" s="1" t="s">
        <v>4</v>
      </c>
      <c r="J54" s="1" t="s">
        <v>4</v>
      </c>
      <c r="K54" s="1" t="s">
        <v>4</v>
      </c>
      <c r="L54" s="1" t="s">
        <v>4</v>
      </c>
      <c r="M54" s="1" t="s">
        <v>4</v>
      </c>
      <c r="N54" s="1" t="str">
        <f t="shared" si="1"/>
        <v>No</v>
      </c>
    </row>
    <row r="55" spans="1:14" x14ac:dyDescent="0.2">
      <c r="A55" s="21">
        <v>44</v>
      </c>
      <c r="B55" s="1" t="s">
        <v>4</v>
      </c>
      <c r="C55" s="1" t="s">
        <v>4</v>
      </c>
      <c r="D55" s="1" t="s">
        <v>4</v>
      </c>
      <c r="E55" s="1" t="s">
        <v>4</v>
      </c>
      <c r="F55" s="1" t="s">
        <v>4</v>
      </c>
      <c r="G55" s="1" t="s">
        <v>4</v>
      </c>
      <c r="H55" s="1" t="s">
        <v>4</v>
      </c>
      <c r="I55" s="1" t="s">
        <v>4</v>
      </c>
      <c r="J55" s="1" t="s">
        <v>4</v>
      </c>
      <c r="K55" s="1" t="s">
        <v>4</v>
      </c>
      <c r="L55" s="1" t="s">
        <v>4</v>
      </c>
      <c r="M55" s="1" t="s">
        <v>4</v>
      </c>
      <c r="N55" s="1" t="str">
        <f t="shared" si="1"/>
        <v>No</v>
      </c>
    </row>
    <row r="56" spans="1:14" x14ac:dyDescent="0.2">
      <c r="A56" s="21">
        <v>45</v>
      </c>
      <c r="B56" s="1" t="s">
        <v>4</v>
      </c>
      <c r="C56" s="1" t="s">
        <v>4</v>
      </c>
      <c r="D56" s="1" t="s">
        <v>4</v>
      </c>
      <c r="E56" s="1" t="s">
        <v>4</v>
      </c>
      <c r="F56" s="1" t="s">
        <v>4</v>
      </c>
      <c r="G56" s="1" t="s">
        <v>4</v>
      </c>
      <c r="H56" s="1" t="s">
        <v>4</v>
      </c>
      <c r="I56" s="1" t="s">
        <v>4</v>
      </c>
      <c r="J56" s="1" t="s">
        <v>4</v>
      </c>
      <c r="K56" s="1" t="s">
        <v>4</v>
      </c>
      <c r="L56" s="1" t="s">
        <v>4</v>
      </c>
      <c r="M56" s="1" t="s">
        <v>4</v>
      </c>
      <c r="N56" s="1" t="str">
        <f t="shared" si="1"/>
        <v>No</v>
      </c>
    </row>
    <row r="57" spans="1:14" x14ac:dyDescent="0.2">
      <c r="A57" s="21">
        <v>46</v>
      </c>
      <c r="B57" s="1" t="s">
        <v>4</v>
      </c>
      <c r="C57" s="1" t="s">
        <v>4</v>
      </c>
      <c r="D57" s="1" t="s">
        <v>4</v>
      </c>
      <c r="E57" s="1" t="s">
        <v>4</v>
      </c>
      <c r="F57" s="1" t="s">
        <v>4</v>
      </c>
      <c r="G57" s="1" t="s">
        <v>4</v>
      </c>
      <c r="H57" s="1" t="s">
        <v>4</v>
      </c>
      <c r="I57" s="1" t="s">
        <v>4</v>
      </c>
      <c r="J57" s="1" t="s">
        <v>4</v>
      </c>
      <c r="K57" s="1" t="s">
        <v>4</v>
      </c>
      <c r="L57" s="1" t="s">
        <v>4</v>
      </c>
      <c r="M57" s="1" t="s">
        <v>4</v>
      </c>
      <c r="N57" s="1" t="str">
        <f t="shared" si="1"/>
        <v>No</v>
      </c>
    </row>
    <row r="58" spans="1:14" x14ac:dyDescent="0.2">
      <c r="A58" s="21">
        <v>47</v>
      </c>
      <c r="B58" s="1" t="s">
        <v>4</v>
      </c>
      <c r="C58" s="1" t="s">
        <v>4</v>
      </c>
      <c r="D58" s="1" t="s">
        <v>4</v>
      </c>
      <c r="E58" s="1" t="s">
        <v>4</v>
      </c>
      <c r="F58" s="1" t="s">
        <v>4</v>
      </c>
      <c r="G58" s="1" t="s">
        <v>4</v>
      </c>
      <c r="H58" s="1" t="s">
        <v>4</v>
      </c>
      <c r="I58" s="1" t="s">
        <v>4</v>
      </c>
      <c r="J58" s="1" t="s">
        <v>4</v>
      </c>
      <c r="K58" s="1" t="s">
        <v>4</v>
      </c>
      <c r="L58" s="1" t="s">
        <v>4</v>
      </c>
      <c r="M58" s="1" t="s">
        <v>4</v>
      </c>
      <c r="N58" s="1" t="str">
        <f t="shared" si="1"/>
        <v>No</v>
      </c>
    </row>
    <row r="59" spans="1:14" x14ac:dyDescent="0.2">
      <c r="A59" s="21">
        <v>48</v>
      </c>
      <c r="B59" s="1" t="s">
        <v>4</v>
      </c>
      <c r="C59" s="1" t="s">
        <v>4</v>
      </c>
      <c r="D59" s="1" t="s">
        <v>4</v>
      </c>
      <c r="E59" s="1" t="s">
        <v>4</v>
      </c>
      <c r="F59" s="1" t="s">
        <v>4</v>
      </c>
      <c r="G59" s="1" t="s">
        <v>4</v>
      </c>
      <c r="H59" s="1" t="s">
        <v>4</v>
      </c>
      <c r="I59" s="1" t="s">
        <v>4</v>
      </c>
      <c r="J59" s="1" t="s">
        <v>4</v>
      </c>
      <c r="K59" s="1" t="s">
        <v>4</v>
      </c>
      <c r="L59" s="1" t="s">
        <v>4</v>
      </c>
      <c r="M59" s="1" t="s">
        <v>4</v>
      </c>
      <c r="N59" s="1" t="str">
        <f t="shared" si="1"/>
        <v>No</v>
      </c>
    </row>
    <row r="60" spans="1:14" x14ac:dyDescent="0.2">
      <c r="A60" s="21">
        <v>49</v>
      </c>
      <c r="B60" s="1" t="s">
        <v>4</v>
      </c>
      <c r="C60" s="1" t="s">
        <v>4</v>
      </c>
      <c r="D60" s="1" t="s">
        <v>4</v>
      </c>
      <c r="E60" s="1" t="s">
        <v>4</v>
      </c>
      <c r="F60" s="1" t="s">
        <v>4</v>
      </c>
      <c r="G60" s="1" t="s">
        <v>4</v>
      </c>
      <c r="H60" s="1" t="s">
        <v>4</v>
      </c>
      <c r="I60" s="1" t="s">
        <v>4</v>
      </c>
      <c r="J60" s="1" t="s">
        <v>4</v>
      </c>
      <c r="K60" s="1" t="s">
        <v>4</v>
      </c>
      <c r="L60" s="1" t="s">
        <v>4</v>
      </c>
      <c r="M60" s="1" t="s">
        <v>4</v>
      </c>
      <c r="N60" s="1" t="str">
        <f t="shared" si="1"/>
        <v>No</v>
      </c>
    </row>
    <row r="61" spans="1:14" x14ac:dyDescent="0.2">
      <c r="A61" s="21">
        <v>50</v>
      </c>
      <c r="B61" s="1" t="s">
        <v>4</v>
      </c>
      <c r="C61" s="1" t="s">
        <v>4</v>
      </c>
      <c r="D61" s="1" t="s">
        <v>4</v>
      </c>
      <c r="E61" s="1" t="s">
        <v>4</v>
      </c>
      <c r="F61" s="1" t="s">
        <v>4</v>
      </c>
      <c r="G61" s="1" t="s">
        <v>4</v>
      </c>
      <c r="H61" s="1" t="s">
        <v>4</v>
      </c>
      <c r="I61" s="1" t="s">
        <v>4</v>
      </c>
      <c r="J61" s="1" t="s">
        <v>4</v>
      </c>
      <c r="K61" s="1" t="s">
        <v>4</v>
      </c>
      <c r="L61" s="1" t="s">
        <v>4</v>
      </c>
      <c r="M61" s="1" t="s">
        <v>4</v>
      </c>
      <c r="N61" s="1" t="str">
        <f t="shared" si="1"/>
        <v>No</v>
      </c>
    </row>
    <row r="62" spans="1:14" x14ac:dyDescent="0.2">
      <c r="A62" s="21">
        <v>51</v>
      </c>
      <c r="B62" s="1" t="s">
        <v>4</v>
      </c>
      <c r="C62" s="1" t="s">
        <v>4</v>
      </c>
      <c r="D62" s="1" t="s">
        <v>4</v>
      </c>
      <c r="E62" s="1" t="s">
        <v>4</v>
      </c>
      <c r="F62" s="1" t="s">
        <v>4</v>
      </c>
      <c r="G62" s="1" t="s">
        <v>4</v>
      </c>
      <c r="H62" s="1" t="s">
        <v>4</v>
      </c>
      <c r="I62" s="1" t="s">
        <v>4</v>
      </c>
      <c r="J62" s="1" t="s">
        <v>4</v>
      </c>
      <c r="K62" s="1" t="s">
        <v>4</v>
      </c>
      <c r="L62" s="1" t="s">
        <v>4</v>
      </c>
      <c r="M62" s="1" t="s">
        <v>4</v>
      </c>
      <c r="N62" s="1" t="str">
        <f t="shared" si="1"/>
        <v>No</v>
      </c>
    </row>
    <row r="63" spans="1:14" x14ac:dyDescent="0.2">
      <c r="A63" s="21">
        <v>52</v>
      </c>
      <c r="B63" s="1" t="s">
        <v>4</v>
      </c>
      <c r="C63" s="1" t="s">
        <v>4</v>
      </c>
      <c r="D63" s="1" t="s">
        <v>4</v>
      </c>
      <c r="E63" s="1" t="s">
        <v>4</v>
      </c>
      <c r="F63" s="1" t="s">
        <v>4</v>
      </c>
      <c r="G63" s="1" t="s">
        <v>4</v>
      </c>
      <c r="H63" s="1" t="s">
        <v>4</v>
      </c>
      <c r="I63" s="1" t="s">
        <v>4</v>
      </c>
      <c r="J63" s="1" t="s">
        <v>4</v>
      </c>
      <c r="K63" s="1" t="s">
        <v>4</v>
      </c>
      <c r="L63" s="1" t="s">
        <v>4</v>
      </c>
      <c r="M63" s="1" t="s">
        <v>4</v>
      </c>
      <c r="N63" s="1" t="str">
        <f t="shared" si="1"/>
        <v>No</v>
      </c>
    </row>
    <row r="64" spans="1:14" x14ac:dyDescent="0.2">
      <c r="A64" s="21">
        <v>53</v>
      </c>
      <c r="B64" s="1" t="s">
        <v>4</v>
      </c>
      <c r="C64" s="1" t="s">
        <v>4</v>
      </c>
      <c r="D64" s="1" t="s">
        <v>4</v>
      </c>
      <c r="E64" s="1" t="s">
        <v>4</v>
      </c>
      <c r="F64" s="1" t="s">
        <v>4</v>
      </c>
      <c r="G64" s="1" t="s">
        <v>4</v>
      </c>
      <c r="H64" s="1" t="s">
        <v>4</v>
      </c>
      <c r="I64" s="1" t="s">
        <v>4</v>
      </c>
      <c r="J64" s="1" t="s">
        <v>4</v>
      </c>
      <c r="K64" s="1" t="s">
        <v>4</v>
      </c>
      <c r="L64" s="1" t="s">
        <v>4</v>
      </c>
      <c r="M64" s="1" t="s">
        <v>4</v>
      </c>
      <c r="N64" s="1" t="str">
        <f t="shared" si="1"/>
        <v>No</v>
      </c>
    </row>
    <row r="65" spans="1:14" x14ac:dyDescent="0.2">
      <c r="A65" s="21">
        <v>54</v>
      </c>
      <c r="B65" s="1" t="s">
        <v>4</v>
      </c>
      <c r="C65" s="1" t="s">
        <v>4</v>
      </c>
      <c r="D65" s="1" t="s">
        <v>4</v>
      </c>
      <c r="E65" s="1" t="s">
        <v>4</v>
      </c>
      <c r="F65" s="1" t="s">
        <v>4</v>
      </c>
      <c r="G65" s="1" t="s">
        <v>4</v>
      </c>
      <c r="H65" s="1" t="s">
        <v>4</v>
      </c>
      <c r="I65" s="1" t="s">
        <v>4</v>
      </c>
      <c r="J65" s="1" t="s">
        <v>4</v>
      </c>
      <c r="K65" s="1" t="s">
        <v>4</v>
      </c>
      <c r="L65" s="1" t="s">
        <v>4</v>
      </c>
      <c r="M65" s="1" t="s">
        <v>4</v>
      </c>
      <c r="N65" s="1" t="str">
        <f t="shared" si="1"/>
        <v>No</v>
      </c>
    </row>
    <row r="66" spans="1:14" x14ac:dyDescent="0.2">
      <c r="A66" s="21">
        <v>55</v>
      </c>
      <c r="B66" s="1" t="s">
        <v>4</v>
      </c>
      <c r="C66" s="1" t="s">
        <v>4</v>
      </c>
      <c r="D66" s="1" t="s">
        <v>4</v>
      </c>
      <c r="E66" s="1" t="s">
        <v>4</v>
      </c>
      <c r="F66" s="1" t="s">
        <v>4</v>
      </c>
      <c r="G66" s="1" t="s">
        <v>4</v>
      </c>
      <c r="H66" s="1" t="s">
        <v>4</v>
      </c>
      <c r="I66" s="1" t="s">
        <v>4</v>
      </c>
      <c r="J66" s="1" t="s">
        <v>4</v>
      </c>
      <c r="K66" s="1" t="s">
        <v>4</v>
      </c>
      <c r="L66" s="1" t="s">
        <v>4</v>
      </c>
      <c r="M66" s="1" t="s">
        <v>4</v>
      </c>
      <c r="N66" s="1" t="str">
        <f t="shared" si="1"/>
        <v>No</v>
      </c>
    </row>
    <row r="67" spans="1:14" x14ac:dyDescent="0.2">
      <c r="A67" s="21">
        <v>56</v>
      </c>
      <c r="B67" s="1" t="s">
        <v>4</v>
      </c>
      <c r="C67" s="1" t="s">
        <v>4</v>
      </c>
      <c r="D67" s="1" t="s">
        <v>4</v>
      </c>
      <c r="E67" s="1" t="s">
        <v>4</v>
      </c>
      <c r="F67" s="1" t="s">
        <v>4</v>
      </c>
      <c r="G67" s="1" t="s">
        <v>4</v>
      </c>
      <c r="H67" s="1" t="s">
        <v>4</v>
      </c>
      <c r="I67" s="1" t="s">
        <v>4</v>
      </c>
      <c r="J67" s="1" t="s">
        <v>4</v>
      </c>
      <c r="K67" s="1" t="s">
        <v>4</v>
      </c>
      <c r="L67" s="1" t="s">
        <v>4</v>
      </c>
      <c r="M67" s="1" t="s">
        <v>4</v>
      </c>
      <c r="N67" s="1" t="str">
        <f t="shared" si="1"/>
        <v>No</v>
      </c>
    </row>
    <row r="68" spans="1:14" x14ac:dyDescent="0.2">
      <c r="A68" s="21">
        <v>57</v>
      </c>
      <c r="B68" s="1" t="s">
        <v>4</v>
      </c>
      <c r="C68" s="1" t="s">
        <v>4</v>
      </c>
      <c r="D68" s="1" t="s">
        <v>4</v>
      </c>
      <c r="E68" s="1" t="s">
        <v>4</v>
      </c>
      <c r="F68" s="1" t="s">
        <v>4</v>
      </c>
      <c r="G68" s="1" t="s">
        <v>4</v>
      </c>
      <c r="H68" s="1" t="s">
        <v>4</v>
      </c>
      <c r="I68" s="1" t="s">
        <v>4</v>
      </c>
      <c r="J68" s="1" t="s">
        <v>4</v>
      </c>
      <c r="K68" s="1" t="s">
        <v>4</v>
      </c>
      <c r="L68" s="1" t="s">
        <v>4</v>
      </c>
      <c r="M68" s="1" t="s">
        <v>4</v>
      </c>
      <c r="N68" s="1" t="str">
        <f t="shared" si="1"/>
        <v>No</v>
      </c>
    </row>
    <row r="69" spans="1:14" x14ac:dyDescent="0.2">
      <c r="A69" s="21">
        <v>58</v>
      </c>
      <c r="B69" s="1" t="s">
        <v>4</v>
      </c>
      <c r="C69" s="1" t="s">
        <v>4</v>
      </c>
      <c r="D69" s="1" t="s">
        <v>4</v>
      </c>
      <c r="E69" s="1" t="s">
        <v>4</v>
      </c>
      <c r="F69" s="1" t="s">
        <v>4</v>
      </c>
      <c r="G69" s="1" t="s">
        <v>4</v>
      </c>
      <c r="H69" s="1" t="s">
        <v>4</v>
      </c>
      <c r="I69" s="1" t="s">
        <v>4</v>
      </c>
      <c r="J69" s="1" t="s">
        <v>4</v>
      </c>
      <c r="K69" s="1" t="s">
        <v>4</v>
      </c>
      <c r="L69" s="1" t="s">
        <v>4</v>
      </c>
      <c r="M69" s="1" t="s">
        <v>4</v>
      </c>
      <c r="N69" s="1" t="str">
        <f t="shared" si="1"/>
        <v>No</v>
      </c>
    </row>
    <row r="70" spans="1:14" x14ac:dyDescent="0.2">
      <c r="A70" s="21">
        <v>59</v>
      </c>
      <c r="B70" s="1" t="s">
        <v>4</v>
      </c>
      <c r="C70" s="1" t="s">
        <v>4</v>
      </c>
      <c r="D70" s="1" t="s">
        <v>4</v>
      </c>
      <c r="E70" s="1" t="s">
        <v>4</v>
      </c>
      <c r="F70" s="1" t="s">
        <v>4</v>
      </c>
      <c r="G70" s="1" t="s">
        <v>4</v>
      </c>
      <c r="H70" s="1" t="s">
        <v>4</v>
      </c>
      <c r="I70" s="1" t="s">
        <v>4</v>
      </c>
      <c r="J70" s="1" t="s">
        <v>4</v>
      </c>
      <c r="K70" s="1" t="s">
        <v>4</v>
      </c>
      <c r="L70" s="1" t="s">
        <v>4</v>
      </c>
      <c r="M70" s="1" t="s">
        <v>4</v>
      </c>
      <c r="N70" s="1" t="str">
        <f t="shared" si="1"/>
        <v>No</v>
      </c>
    </row>
    <row r="71" spans="1:14" x14ac:dyDescent="0.2">
      <c r="A71" s="21">
        <v>60</v>
      </c>
      <c r="B71" s="1" t="s">
        <v>4</v>
      </c>
      <c r="C71" s="1" t="s">
        <v>4</v>
      </c>
      <c r="D71" s="1" t="s">
        <v>4</v>
      </c>
      <c r="E71" s="1" t="s">
        <v>4</v>
      </c>
      <c r="F71" s="1" t="s">
        <v>4</v>
      </c>
      <c r="G71" s="1" t="s">
        <v>4</v>
      </c>
      <c r="H71" s="1" t="s">
        <v>4</v>
      </c>
      <c r="I71" s="1" t="s">
        <v>4</v>
      </c>
      <c r="J71" s="1" t="s">
        <v>4</v>
      </c>
      <c r="K71" s="1" t="s">
        <v>4</v>
      </c>
      <c r="L71" s="1" t="s">
        <v>4</v>
      </c>
      <c r="M71" s="1" t="s">
        <v>4</v>
      </c>
      <c r="N71" s="1" t="str">
        <f t="shared" si="1"/>
        <v>No</v>
      </c>
    </row>
    <row r="72" spans="1:14" x14ac:dyDescent="0.2">
      <c r="A72" s="21">
        <v>61</v>
      </c>
      <c r="B72" s="1" t="s">
        <v>4</v>
      </c>
      <c r="C72" s="1" t="s">
        <v>4</v>
      </c>
      <c r="D72" s="1" t="s">
        <v>4</v>
      </c>
      <c r="E72" s="1" t="s">
        <v>4</v>
      </c>
      <c r="F72" s="1" t="s">
        <v>4</v>
      </c>
      <c r="G72" s="1" t="s">
        <v>4</v>
      </c>
      <c r="H72" s="1" t="s">
        <v>4</v>
      </c>
      <c r="I72" s="1" t="s">
        <v>4</v>
      </c>
      <c r="J72" s="1" t="s">
        <v>4</v>
      </c>
      <c r="K72" s="1" t="s">
        <v>4</v>
      </c>
      <c r="L72" s="1" t="s">
        <v>4</v>
      </c>
      <c r="M72" s="1" t="s">
        <v>4</v>
      </c>
      <c r="N72" s="1" t="str">
        <f t="shared" si="1"/>
        <v>No</v>
      </c>
    </row>
    <row r="73" spans="1:14" x14ac:dyDescent="0.2">
      <c r="A73" s="21">
        <v>62</v>
      </c>
      <c r="B73" s="1" t="s">
        <v>4</v>
      </c>
      <c r="C73" s="1" t="s">
        <v>4</v>
      </c>
      <c r="D73" s="1" t="s">
        <v>4</v>
      </c>
      <c r="E73" s="1" t="s">
        <v>4</v>
      </c>
      <c r="F73" s="1" t="s">
        <v>4</v>
      </c>
      <c r="G73" s="1" t="s">
        <v>4</v>
      </c>
      <c r="H73" s="1" t="s">
        <v>4</v>
      </c>
      <c r="I73" s="1" t="s">
        <v>4</v>
      </c>
      <c r="J73" s="1" t="s">
        <v>4</v>
      </c>
      <c r="K73" s="1" t="s">
        <v>4</v>
      </c>
      <c r="L73" s="1" t="s">
        <v>4</v>
      </c>
      <c r="M73" s="1" t="s">
        <v>4</v>
      </c>
      <c r="N73" s="1" t="str">
        <f t="shared" si="1"/>
        <v>No</v>
      </c>
    </row>
    <row r="74" spans="1:14" x14ac:dyDescent="0.2">
      <c r="A74" s="21">
        <v>63</v>
      </c>
      <c r="B74" s="1" t="s">
        <v>4</v>
      </c>
      <c r="C74" s="1" t="s">
        <v>4</v>
      </c>
      <c r="D74" s="1" t="s">
        <v>4</v>
      </c>
      <c r="E74" s="1" t="s">
        <v>4</v>
      </c>
      <c r="F74" s="1" t="s">
        <v>4</v>
      </c>
      <c r="G74" s="1" t="s">
        <v>4</v>
      </c>
      <c r="H74" s="1" t="s">
        <v>4</v>
      </c>
      <c r="I74" s="1" t="s">
        <v>4</v>
      </c>
      <c r="J74" s="1" t="s">
        <v>4</v>
      </c>
      <c r="K74" s="1" t="s">
        <v>4</v>
      </c>
      <c r="L74" s="1" t="s">
        <v>4</v>
      </c>
      <c r="M74" s="1" t="s">
        <v>4</v>
      </c>
      <c r="N74" s="1" t="str">
        <f t="shared" si="1"/>
        <v>No</v>
      </c>
    </row>
    <row r="75" spans="1:14" x14ac:dyDescent="0.2">
      <c r="A75" s="21">
        <v>64</v>
      </c>
      <c r="B75" s="1" t="s">
        <v>4</v>
      </c>
      <c r="C75" s="1" t="s">
        <v>4</v>
      </c>
      <c r="D75" s="1" t="s">
        <v>4</v>
      </c>
      <c r="E75" s="1" t="s">
        <v>4</v>
      </c>
      <c r="F75" s="1" t="s">
        <v>4</v>
      </c>
      <c r="G75" s="1" t="s">
        <v>4</v>
      </c>
      <c r="H75" s="1" t="s">
        <v>4</v>
      </c>
      <c r="I75" s="1" t="s">
        <v>4</v>
      </c>
      <c r="J75" s="1" t="s">
        <v>4</v>
      </c>
      <c r="K75" s="1" t="s">
        <v>4</v>
      </c>
      <c r="L75" s="1" t="s">
        <v>4</v>
      </c>
      <c r="M75" s="1" t="s">
        <v>4</v>
      </c>
      <c r="N75" s="1" t="str">
        <f t="shared" si="1"/>
        <v>No</v>
      </c>
    </row>
    <row r="76" spans="1:14" x14ac:dyDescent="0.2">
      <c r="A76" s="21">
        <v>65</v>
      </c>
      <c r="B76" s="1" t="s">
        <v>4</v>
      </c>
      <c r="C76" s="1" t="s">
        <v>4</v>
      </c>
      <c r="D76" s="1" t="s">
        <v>4</v>
      </c>
      <c r="E76" s="1" t="s">
        <v>4</v>
      </c>
      <c r="F76" s="1" t="s">
        <v>4</v>
      </c>
      <c r="G76" s="1" t="s">
        <v>4</v>
      </c>
      <c r="H76" s="1" t="s">
        <v>4</v>
      </c>
      <c r="I76" s="1" t="s">
        <v>4</v>
      </c>
      <c r="J76" s="1" t="s">
        <v>4</v>
      </c>
      <c r="K76" s="1" t="s">
        <v>4</v>
      </c>
      <c r="L76" s="1" t="s">
        <v>4</v>
      </c>
      <c r="M76" s="1" t="s">
        <v>4</v>
      </c>
      <c r="N76" s="1" t="str">
        <f t="shared" ref="N76:N107" si="2">IF(ISBLANK(B76) * ISBLANK(C76) * ISBLANK(D76) * ISBLANK(E76) * ISBLANK(F76) * ISBLANK(G76) * ISBLANK(H76) * ISBLANK(I76) * ISBLANK(J76) *ISBLANK(K76) * ISBLANK(L76) * ISBLANK(M76), "Yes", "No")</f>
        <v>No</v>
      </c>
    </row>
    <row r="77" spans="1:14" x14ac:dyDescent="0.2">
      <c r="A77" s="21">
        <v>66</v>
      </c>
      <c r="B77" s="1" t="s">
        <v>4</v>
      </c>
      <c r="C77" s="1" t="s">
        <v>4</v>
      </c>
      <c r="D77" s="1" t="s">
        <v>4</v>
      </c>
      <c r="E77" s="1" t="s">
        <v>4</v>
      </c>
      <c r="F77" s="1" t="s">
        <v>4</v>
      </c>
      <c r="G77" s="1" t="s">
        <v>4</v>
      </c>
      <c r="H77" s="1" t="s">
        <v>4</v>
      </c>
      <c r="I77" s="1" t="s">
        <v>4</v>
      </c>
      <c r="J77" s="1" t="s">
        <v>4</v>
      </c>
      <c r="K77" s="1" t="s">
        <v>4</v>
      </c>
      <c r="L77" s="1" t="s">
        <v>4</v>
      </c>
      <c r="M77" s="1" t="s">
        <v>4</v>
      </c>
      <c r="N77" s="1" t="str">
        <f t="shared" si="2"/>
        <v>No</v>
      </c>
    </row>
    <row r="78" spans="1:14" x14ac:dyDescent="0.2">
      <c r="A78" s="21">
        <v>67</v>
      </c>
      <c r="B78" s="1" t="s">
        <v>4</v>
      </c>
      <c r="C78" s="1" t="s">
        <v>4</v>
      </c>
      <c r="D78" s="1" t="s">
        <v>4</v>
      </c>
      <c r="E78" s="1" t="s">
        <v>4</v>
      </c>
      <c r="F78" s="1" t="s">
        <v>4</v>
      </c>
      <c r="G78" s="1" t="s">
        <v>4</v>
      </c>
      <c r="H78" s="1" t="s">
        <v>4</v>
      </c>
      <c r="I78" s="1" t="s">
        <v>4</v>
      </c>
      <c r="J78" s="1" t="s">
        <v>4</v>
      </c>
      <c r="K78" s="1" t="s">
        <v>4</v>
      </c>
      <c r="L78" s="1" t="s">
        <v>4</v>
      </c>
      <c r="M78" s="1" t="s">
        <v>4</v>
      </c>
      <c r="N78" s="1" t="str">
        <f t="shared" si="2"/>
        <v>No</v>
      </c>
    </row>
    <row r="79" spans="1:14" x14ac:dyDescent="0.2">
      <c r="A79" s="21">
        <v>68</v>
      </c>
      <c r="B79" s="1" t="s">
        <v>4</v>
      </c>
      <c r="C79" s="1" t="s">
        <v>4</v>
      </c>
      <c r="D79" s="1" t="s">
        <v>4</v>
      </c>
      <c r="E79" s="1" t="s">
        <v>4</v>
      </c>
      <c r="F79" s="1" t="s">
        <v>4</v>
      </c>
      <c r="G79" s="1" t="s">
        <v>4</v>
      </c>
      <c r="H79" s="1" t="s">
        <v>4</v>
      </c>
      <c r="I79" s="1" t="s">
        <v>4</v>
      </c>
      <c r="J79" s="1" t="s">
        <v>4</v>
      </c>
      <c r="K79" s="1" t="s">
        <v>4</v>
      </c>
      <c r="L79" s="1" t="s">
        <v>4</v>
      </c>
      <c r="M79" s="1" t="s">
        <v>4</v>
      </c>
      <c r="N79" s="1" t="str">
        <f t="shared" si="2"/>
        <v>No</v>
      </c>
    </row>
    <row r="80" spans="1:14" x14ac:dyDescent="0.2">
      <c r="A80" s="21">
        <v>69</v>
      </c>
      <c r="B80" s="1" t="s">
        <v>4</v>
      </c>
      <c r="C80" s="1" t="s">
        <v>4</v>
      </c>
      <c r="D80" s="1" t="s">
        <v>4</v>
      </c>
      <c r="E80" s="1" t="s">
        <v>4</v>
      </c>
      <c r="F80" s="1" t="s">
        <v>4</v>
      </c>
      <c r="G80" s="1" t="s">
        <v>4</v>
      </c>
      <c r="H80" s="1" t="s">
        <v>4</v>
      </c>
      <c r="I80" s="1" t="s">
        <v>4</v>
      </c>
      <c r="J80" s="1" t="s">
        <v>4</v>
      </c>
      <c r="K80" s="1" t="s">
        <v>4</v>
      </c>
      <c r="L80" s="1" t="s">
        <v>4</v>
      </c>
      <c r="M80" s="1" t="s">
        <v>4</v>
      </c>
      <c r="N80" s="1" t="str">
        <f t="shared" si="2"/>
        <v>No</v>
      </c>
    </row>
    <row r="81" spans="1:14" x14ac:dyDescent="0.2">
      <c r="A81" s="21">
        <v>70</v>
      </c>
      <c r="B81" s="1" t="s">
        <v>4</v>
      </c>
      <c r="C81" s="1" t="s">
        <v>4</v>
      </c>
      <c r="D81" s="1" t="s">
        <v>4</v>
      </c>
      <c r="E81" s="1" t="s">
        <v>4</v>
      </c>
      <c r="F81" s="1" t="s">
        <v>4</v>
      </c>
      <c r="G81" s="1" t="s">
        <v>4</v>
      </c>
      <c r="H81" s="1" t="s">
        <v>4</v>
      </c>
      <c r="I81" s="1" t="s">
        <v>4</v>
      </c>
      <c r="J81" s="1" t="s">
        <v>4</v>
      </c>
      <c r="K81" s="1" t="s">
        <v>4</v>
      </c>
      <c r="L81" s="1" t="s">
        <v>4</v>
      </c>
      <c r="M81" s="1" t="s">
        <v>4</v>
      </c>
      <c r="N81" s="1" t="str">
        <f t="shared" si="2"/>
        <v>No</v>
      </c>
    </row>
    <row r="82" spans="1:14" x14ac:dyDescent="0.2">
      <c r="A82" s="21">
        <v>71</v>
      </c>
      <c r="B82" s="1" t="s">
        <v>4</v>
      </c>
      <c r="C82" s="1" t="s">
        <v>4</v>
      </c>
      <c r="D82" s="1" t="s">
        <v>4</v>
      </c>
      <c r="E82" s="1" t="s">
        <v>4</v>
      </c>
      <c r="F82" s="1" t="s">
        <v>4</v>
      </c>
      <c r="G82" s="1" t="s">
        <v>4</v>
      </c>
      <c r="H82" s="1" t="s">
        <v>4</v>
      </c>
      <c r="I82" s="1" t="s">
        <v>4</v>
      </c>
      <c r="J82" s="1" t="s">
        <v>4</v>
      </c>
      <c r="K82" s="1" t="s">
        <v>4</v>
      </c>
      <c r="L82" s="1" t="s">
        <v>4</v>
      </c>
      <c r="M82" s="1" t="s">
        <v>4</v>
      </c>
      <c r="N82" s="1" t="str">
        <f t="shared" si="2"/>
        <v>No</v>
      </c>
    </row>
    <row r="83" spans="1:14" x14ac:dyDescent="0.2">
      <c r="A83" s="21">
        <v>72</v>
      </c>
      <c r="B83" s="1" t="s">
        <v>4</v>
      </c>
      <c r="C83" s="1" t="s">
        <v>4</v>
      </c>
      <c r="D83" s="1" t="s">
        <v>4</v>
      </c>
      <c r="E83" s="1" t="s">
        <v>4</v>
      </c>
      <c r="F83" s="1" t="s">
        <v>4</v>
      </c>
      <c r="G83" s="1" t="s">
        <v>4</v>
      </c>
      <c r="H83" s="1" t="s">
        <v>4</v>
      </c>
      <c r="I83" s="1" t="s">
        <v>4</v>
      </c>
      <c r="J83" s="1" t="s">
        <v>4</v>
      </c>
      <c r="K83" s="1" t="s">
        <v>4</v>
      </c>
      <c r="L83" s="1" t="s">
        <v>4</v>
      </c>
      <c r="M83" s="1" t="s">
        <v>4</v>
      </c>
      <c r="N83" s="1" t="str">
        <f t="shared" si="2"/>
        <v>No</v>
      </c>
    </row>
    <row r="84" spans="1:14" x14ac:dyDescent="0.2">
      <c r="A84" s="21">
        <v>73</v>
      </c>
      <c r="B84" s="1" t="s">
        <v>4</v>
      </c>
      <c r="C84" s="1" t="s">
        <v>4</v>
      </c>
      <c r="D84" s="1" t="s">
        <v>4</v>
      </c>
      <c r="E84" s="1" t="s">
        <v>4</v>
      </c>
      <c r="F84" s="1" t="s">
        <v>4</v>
      </c>
      <c r="G84" s="1" t="s">
        <v>4</v>
      </c>
      <c r="H84" s="1" t="s">
        <v>4</v>
      </c>
      <c r="I84" s="1" t="s">
        <v>4</v>
      </c>
      <c r="J84" s="1" t="s">
        <v>4</v>
      </c>
      <c r="K84" s="1" t="s">
        <v>4</v>
      </c>
      <c r="L84" s="1" t="s">
        <v>4</v>
      </c>
      <c r="M84" s="1" t="s">
        <v>4</v>
      </c>
      <c r="N84" s="1" t="str">
        <f t="shared" si="2"/>
        <v>No</v>
      </c>
    </row>
    <row r="85" spans="1:14" x14ac:dyDescent="0.2">
      <c r="A85" s="21">
        <v>74</v>
      </c>
      <c r="B85" s="1" t="s">
        <v>4</v>
      </c>
      <c r="C85" s="1" t="s">
        <v>4</v>
      </c>
      <c r="D85" s="1" t="s">
        <v>4</v>
      </c>
      <c r="E85" s="1" t="s">
        <v>4</v>
      </c>
      <c r="F85" s="1" t="s">
        <v>4</v>
      </c>
      <c r="G85" s="1" t="s">
        <v>4</v>
      </c>
      <c r="H85" s="1" t="s">
        <v>4</v>
      </c>
      <c r="I85" s="1" t="s">
        <v>4</v>
      </c>
      <c r="J85" s="1" t="s">
        <v>4</v>
      </c>
      <c r="K85" s="1" t="s">
        <v>4</v>
      </c>
      <c r="L85" s="1" t="s">
        <v>4</v>
      </c>
      <c r="M85" s="1" t="s">
        <v>4</v>
      </c>
      <c r="N85" s="1" t="str">
        <f t="shared" si="2"/>
        <v>No</v>
      </c>
    </row>
    <row r="86" spans="1:14" x14ac:dyDescent="0.2">
      <c r="A86" s="21">
        <v>75</v>
      </c>
      <c r="B86" s="1" t="s">
        <v>4</v>
      </c>
      <c r="C86" s="1" t="s">
        <v>4</v>
      </c>
      <c r="D86" s="1" t="s">
        <v>4</v>
      </c>
      <c r="E86" s="1" t="s">
        <v>4</v>
      </c>
      <c r="F86" s="1" t="s">
        <v>4</v>
      </c>
      <c r="G86" s="1" t="s">
        <v>4</v>
      </c>
      <c r="H86" s="1" t="s">
        <v>4</v>
      </c>
      <c r="I86" s="1" t="s">
        <v>4</v>
      </c>
      <c r="J86" s="1" t="s">
        <v>4</v>
      </c>
      <c r="K86" s="1" t="s">
        <v>4</v>
      </c>
      <c r="L86" s="1" t="s">
        <v>4</v>
      </c>
      <c r="M86" s="1" t="s">
        <v>4</v>
      </c>
      <c r="N86" s="1" t="str">
        <f t="shared" si="2"/>
        <v>No</v>
      </c>
    </row>
    <row r="87" spans="1:14" x14ac:dyDescent="0.2">
      <c r="A87" s="21">
        <v>76</v>
      </c>
      <c r="B87" s="1" t="s">
        <v>4</v>
      </c>
      <c r="C87" s="1" t="s">
        <v>4</v>
      </c>
      <c r="D87" s="1" t="s">
        <v>4</v>
      </c>
      <c r="E87" s="1" t="s">
        <v>4</v>
      </c>
      <c r="F87" s="1" t="s">
        <v>4</v>
      </c>
      <c r="G87" s="1" t="s">
        <v>4</v>
      </c>
      <c r="H87" s="1" t="s">
        <v>4</v>
      </c>
      <c r="I87" s="1" t="s">
        <v>4</v>
      </c>
      <c r="J87" s="1" t="s">
        <v>4</v>
      </c>
      <c r="K87" s="1" t="s">
        <v>4</v>
      </c>
      <c r="L87" s="1" t="s">
        <v>4</v>
      </c>
      <c r="M87" s="1" t="s">
        <v>4</v>
      </c>
      <c r="N87" s="1" t="str">
        <f t="shared" si="2"/>
        <v>No</v>
      </c>
    </row>
    <row r="88" spans="1:14" x14ac:dyDescent="0.2">
      <c r="A88" s="21">
        <v>77</v>
      </c>
      <c r="B88" s="1" t="s">
        <v>4</v>
      </c>
      <c r="C88" s="1" t="s">
        <v>4</v>
      </c>
      <c r="D88" s="1" t="s">
        <v>4</v>
      </c>
      <c r="E88" s="1" t="s">
        <v>4</v>
      </c>
      <c r="F88" s="1" t="s">
        <v>4</v>
      </c>
      <c r="G88" s="1" t="s">
        <v>4</v>
      </c>
      <c r="H88" s="1" t="s">
        <v>4</v>
      </c>
      <c r="I88" s="1" t="s">
        <v>4</v>
      </c>
      <c r="J88" s="1" t="s">
        <v>4</v>
      </c>
      <c r="K88" s="1" t="s">
        <v>4</v>
      </c>
      <c r="L88" s="1" t="s">
        <v>4</v>
      </c>
      <c r="M88" s="1" t="s">
        <v>4</v>
      </c>
      <c r="N88" s="1" t="str">
        <f t="shared" si="2"/>
        <v>No</v>
      </c>
    </row>
    <row r="89" spans="1:14" x14ac:dyDescent="0.2">
      <c r="A89" s="21">
        <v>78</v>
      </c>
      <c r="B89" s="1" t="s">
        <v>4</v>
      </c>
      <c r="C89" s="1" t="s">
        <v>4</v>
      </c>
      <c r="D89" s="1" t="s">
        <v>4</v>
      </c>
      <c r="E89" s="1" t="s">
        <v>4</v>
      </c>
      <c r="F89" s="1" t="s">
        <v>4</v>
      </c>
      <c r="G89" s="1" t="s">
        <v>4</v>
      </c>
      <c r="H89" s="1" t="s">
        <v>4</v>
      </c>
      <c r="I89" s="1" t="s">
        <v>4</v>
      </c>
      <c r="J89" s="1" t="s">
        <v>4</v>
      </c>
      <c r="K89" s="1" t="s">
        <v>4</v>
      </c>
      <c r="L89" s="1" t="s">
        <v>4</v>
      </c>
      <c r="M89" s="1" t="s">
        <v>4</v>
      </c>
      <c r="N89" s="1" t="str">
        <f t="shared" si="2"/>
        <v>No</v>
      </c>
    </row>
    <row r="90" spans="1:14" x14ac:dyDescent="0.2">
      <c r="A90" s="21">
        <v>79</v>
      </c>
      <c r="B90" s="1" t="s">
        <v>4</v>
      </c>
      <c r="C90" s="1" t="s">
        <v>4</v>
      </c>
      <c r="D90" s="1" t="s">
        <v>4</v>
      </c>
      <c r="E90" s="1" t="s">
        <v>4</v>
      </c>
      <c r="F90" s="1" t="s">
        <v>4</v>
      </c>
      <c r="G90" s="1" t="s">
        <v>4</v>
      </c>
      <c r="H90" s="1" t="s">
        <v>4</v>
      </c>
      <c r="I90" s="1" t="s">
        <v>4</v>
      </c>
      <c r="J90" s="1" t="s">
        <v>4</v>
      </c>
      <c r="K90" s="1" t="s">
        <v>4</v>
      </c>
      <c r="L90" s="1" t="s">
        <v>4</v>
      </c>
      <c r="M90" s="1" t="s">
        <v>4</v>
      </c>
      <c r="N90" s="1" t="str">
        <f t="shared" si="2"/>
        <v>No</v>
      </c>
    </row>
    <row r="91" spans="1:14" x14ac:dyDescent="0.2">
      <c r="A91" s="21">
        <v>80</v>
      </c>
      <c r="B91" s="1" t="s">
        <v>4</v>
      </c>
      <c r="C91" s="1" t="s">
        <v>4</v>
      </c>
      <c r="D91" s="1" t="s">
        <v>4</v>
      </c>
      <c r="E91" s="1" t="s">
        <v>4</v>
      </c>
      <c r="F91" s="1" t="s">
        <v>4</v>
      </c>
      <c r="G91" s="1" t="s">
        <v>4</v>
      </c>
      <c r="H91" s="1" t="s">
        <v>4</v>
      </c>
      <c r="I91" s="1" t="s">
        <v>4</v>
      </c>
      <c r="J91" s="1" t="s">
        <v>4</v>
      </c>
      <c r="K91" s="1" t="s">
        <v>4</v>
      </c>
      <c r="L91" s="1" t="s">
        <v>4</v>
      </c>
      <c r="M91" s="1" t="s">
        <v>4</v>
      </c>
      <c r="N91" s="1" t="str">
        <f t="shared" si="2"/>
        <v>No</v>
      </c>
    </row>
    <row r="92" spans="1:14" x14ac:dyDescent="0.2">
      <c r="A92" s="21">
        <v>81</v>
      </c>
      <c r="B92" s="1" t="s">
        <v>4</v>
      </c>
      <c r="C92" s="1" t="s">
        <v>4</v>
      </c>
      <c r="D92" s="1" t="s">
        <v>4</v>
      </c>
      <c r="E92" s="1" t="s">
        <v>4</v>
      </c>
      <c r="F92" s="1" t="s">
        <v>4</v>
      </c>
      <c r="G92" s="1" t="s">
        <v>4</v>
      </c>
      <c r="H92" s="1" t="s">
        <v>4</v>
      </c>
      <c r="I92" s="1" t="s">
        <v>4</v>
      </c>
      <c r="J92" s="1" t="s">
        <v>4</v>
      </c>
      <c r="K92" s="1" t="s">
        <v>4</v>
      </c>
      <c r="L92" s="1" t="s">
        <v>4</v>
      </c>
      <c r="M92" s="1" t="s">
        <v>4</v>
      </c>
      <c r="N92" s="1" t="str">
        <f t="shared" si="2"/>
        <v>No</v>
      </c>
    </row>
    <row r="93" spans="1:14" x14ac:dyDescent="0.2">
      <c r="A93" s="21">
        <v>82</v>
      </c>
      <c r="B93" s="1" t="s">
        <v>4</v>
      </c>
      <c r="C93" s="1" t="s">
        <v>4</v>
      </c>
      <c r="D93" s="1" t="s">
        <v>4</v>
      </c>
      <c r="E93" s="1" t="s">
        <v>4</v>
      </c>
      <c r="F93" s="1" t="s">
        <v>4</v>
      </c>
      <c r="G93" s="1" t="s">
        <v>4</v>
      </c>
      <c r="H93" s="1" t="s">
        <v>4</v>
      </c>
      <c r="I93" s="1" t="s">
        <v>4</v>
      </c>
      <c r="J93" s="1" t="s">
        <v>4</v>
      </c>
      <c r="K93" s="1" t="s">
        <v>4</v>
      </c>
      <c r="L93" s="1" t="s">
        <v>4</v>
      </c>
      <c r="M93" s="1" t="s">
        <v>4</v>
      </c>
      <c r="N93" s="1" t="str">
        <f t="shared" si="2"/>
        <v>No</v>
      </c>
    </row>
    <row r="94" spans="1:14" x14ac:dyDescent="0.2">
      <c r="A94" s="21">
        <v>83</v>
      </c>
      <c r="B94" s="1" t="s">
        <v>4</v>
      </c>
      <c r="C94" s="1" t="s">
        <v>4</v>
      </c>
      <c r="D94" s="1" t="s">
        <v>4</v>
      </c>
      <c r="E94" s="1" t="s">
        <v>4</v>
      </c>
      <c r="F94" s="1" t="s">
        <v>4</v>
      </c>
      <c r="G94" s="1" t="s">
        <v>4</v>
      </c>
      <c r="H94" s="1" t="s">
        <v>4</v>
      </c>
      <c r="I94" s="1" t="s">
        <v>4</v>
      </c>
      <c r="J94" s="1" t="s">
        <v>4</v>
      </c>
      <c r="K94" s="1" t="s">
        <v>4</v>
      </c>
      <c r="L94" s="1" t="s">
        <v>4</v>
      </c>
      <c r="M94" s="1" t="s">
        <v>4</v>
      </c>
      <c r="N94" s="1" t="str">
        <f t="shared" si="2"/>
        <v>No</v>
      </c>
    </row>
    <row r="95" spans="1:14" x14ac:dyDescent="0.2">
      <c r="A95" s="21">
        <v>84</v>
      </c>
      <c r="B95" s="1" t="s">
        <v>4</v>
      </c>
      <c r="C95" s="1" t="s">
        <v>4</v>
      </c>
      <c r="D95" s="1" t="s">
        <v>4</v>
      </c>
      <c r="E95" s="1" t="s">
        <v>4</v>
      </c>
      <c r="F95" s="1" t="s">
        <v>4</v>
      </c>
      <c r="G95" s="1" t="s">
        <v>4</v>
      </c>
      <c r="H95" s="1" t="s">
        <v>4</v>
      </c>
      <c r="I95" s="1" t="s">
        <v>4</v>
      </c>
      <c r="J95" s="1" t="s">
        <v>4</v>
      </c>
      <c r="K95" s="1" t="s">
        <v>4</v>
      </c>
      <c r="L95" s="1" t="s">
        <v>4</v>
      </c>
      <c r="M95" s="1" t="s">
        <v>4</v>
      </c>
      <c r="N95" s="1" t="str">
        <f t="shared" si="2"/>
        <v>No</v>
      </c>
    </row>
    <row r="96" spans="1:14" x14ac:dyDescent="0.2">
      <c r="A96" s="21">
        <v>85</v>
      </c>
      <c r="B96" s="1" t="s">
        <v>4</v>
      </c>
      <c r="C96" s="1" t="s">
        <v>4</v>
      </c>
      <c r="D96" s="1" t="s">
        <v>4</v>
      </c>
      <c r="E96" s="1" t="s">
        <v>4</v>
      </c>
      <c r="F96" s="1" t="s">
        <v>4</v>
      </c>
      <c r="G96" s="1" t="s">
        <v>4</v>
      </c>
      <c r="H96" s="1" t="s">
        <v>4</v>
      </c>
      <c r="I96" s="1" t="s">
        <v>4</v>
      </c>
      <c r="J96" s="1" t="s">
        <v>4</v>
      </c>
      <c r="K96" s="1" t="s">
        <v>4</v>
      </c>
      <c r="L96" s="1" t="s">
        <v>4</v>
      </c>
      <c r="M96" s="1" t="s">
        <v>4</v>
      </c>
      <c r="N96" s="1" t="str">
        <f t="shared" si="2"/>
        <v>No</v>
      </c>
    </row>
    <row r="97" spans="1:14" x14ac:dyDescent="0.2">
      <c r="A97" s="21">
        <v>86</v>
      </c>
      <c r="B97" s="1" t="s">
        <v>4</v>
      </c>
      <c r="C97" s="1" t="s">
        <v>4</v>
      </c>
      <c r="D97" s="1" t="s">
        <v>4</v>
      </c>
      <c r="E97" s="1" t="s">
        <v>4</v>
      </c>
      <c r="F97" s="1" t="s">
        <v>4</v>
      </c>
      <c r="G97" s="1" t="s">
        <v>4</v>
      </c>
      <c r="H97" s="1" t="s">
        <v>4</v>
      </c>
      <c r="I97" s="1" t="s">
        <v>4</v>
      </c>
      <c r="J97" s="1" t="s">
        <v>4</v>
      </c>
      <c r="K97" s="1" t="s">
        <v>4</v>
      </c>
      <c r="L97" s="1" t="s">
        <v>4</v>
      </c>
      <c r="M97" s="1" t="s">
        <v>4</v>
      </c>
      <c r="N97" s="1" t="str">
        <f t="shared" si="2"/>
        <v>No</v>
      </c>
    </row>
    <row r="98" spans="1:14" x14ac:dyDescent="0.2">
      <c r="A98" s="21">
        <v>87</v>
      </c>
      <c r="B98" s="1" t="s">
        <v>4</v>
      </c>
      <c r="C98" s="1" t="s">
        <v>4</v>
      </c>
      <c r="D98" s="1" t="s">
        <v>4</v>
      </c>
      <c r="E98" s="1" t="s">
        <v>4</v>
      </c>
      <c r="F98" s="1" t="s">
        <v>4</v>
      </c>
      <c r="G98" s="1" t="s">
        <v>4</v>
      </c>
      <c r="H98" s="1" t="s">
        <v>4</v>
      </c>
      <c r="I98" s="1" t="s">
        <v>4</v>
      </c>
      <c r="J98" s="1" t="s">
        <v>4</v>
      </c>
      <c r="K98" s="1" t="s">
        <v>4</v>
      </c>
      <c r="L98" s="1" t="s">
        <v>4</v>
      </c>
      <c r="M98" s="1" t="s">
        <v>4</v>
      </c>
      <c r="N98" s="1" t="str">
        <f t="shared" si="2"/>
        <v>No</v>
      </c>
    </row>
    <row r="99" spans="1:14" x14ac:dyDescent="0.2">
      <c r="A99" s="21">
        <v>88</v>
      </c>
      <c r="B99" s="1" t="s">
        <v>4</v>
      </c>
      <c r="C99" s="1" t="s">
        <v>4</v>
      </c>
      <c r="D99" s="1" t="s">
        <v>4</v>
      </c>
      <c r="E99" s="1" t="s">
        <v>4</v>
      </c>
      <c r="F99" s="1" t="s">
        <v>4</v>
      </c>
      <c r="G99" s="1" t="s">
        <v>4</v>
      </c>
      <c r="H99" s="1" t="s">
        <v>4</v>
      </c>
      <c r="I99" s="1" t="s">
        <v>4</v>
      </c>
      <c r="J99" s="1" t="s">
        <v>4</v>
      </c>
      <c r="K99" s="1" t="s">
        <v>4</v>
      </c>
      <c r="L99" s="1" t="s">
        <v>4</v>
      </c>
      <c r="M99" s="1" t="s">
        <v>4</v>
      </c>
      <c r="N99" s="1" t="str">
        <f t="shared" si="2"/>
        <v>No</v>
      </c>
    </row>
    <row r="100" spans="1:14" x14ac:dyDescent="0.2">
      <c r="A100" s="21">
        <v>89</v>
      </c>
      <c r="B100" s="1" t="s">
        <v>4</v>
      </c>
      <c r="C100" s="1" t="s">
        <v>4</v>
      </c>
      <c r="D100" s="1" t="s">
        <v>4</v>
      </c>
      <c r="E100" s="1" t="s">
        <v>4</v>
      </c>
      <c r="F100" s="1" t="s">
        <v>4</v>
      </c>
      <c r="G100" s="1" t="s">
        <v>4</v>
      </c>
      <c r="H100" s="1" t="s">
        <v>4</v>
      </c>
      <c r="I100" s="1" t="s">
        <v>4</v>
      </c>
      <c r="J100" s="1" t="s">
        <v>4</v>
      </c>
      <c r="K100" s="1" t="s">
        <v>4</v>
      </c>
      <c r="L100" s="1" t="s">
        <v>4</v>
      </c>
      <c r="M100" s="1" t="s">
        <v>4</v>
      </c>
      <c r="N100" s="1" t="str">
        <f t="shared" si="2"/>
        <v>No</v>
      </c>
    </row>
    <row r="101" spans="1:14" x14ac:dyDescent="0.2">
      <c r="A101" s="21">
        <v>90</v>
      </c>
      <c r="B101" s="1" t="s">
        <v>4</v>
      </c>
      <c r="C101" s="1" t="s">
        <v>4</v>
      </c>
      <c r="D101" s="1" t="s">
        <v>4</v>
      </c>
      <c r="E101" s="1" t="s">
        <v>4</v>
      </c>
      <c r="F101" s="1" t="s">
        <v>4</v>
      </c>
      <c r="G101" s="1" t="s">
        <v>4</v>
      </c>
      <c r="H101" s="1" t="s">
        <v>4</v>
      </c>
      <c r="I101" s="1" t="s">
        <v>4</v>
      </c>
      <c r="J101" s="1" t="s">
        <v>4</v>
      </c>
      <c r="K101" s="1" t="s">
        <v>4</v>
      </c>
      <c r="L101" s="1" t="s">
        <v>4</v>
      </c>
      <c r="M101" s="1" t="s">
        <v>4</v>
      </c>
      <c r="N101" s="1" t="str">
        <f t="shared" si="2"/>
        <v>No</v>
      </c>
    </row>
    <row r="102" spans="1:14" x14ac:dyDescent="0.2">
      <c r="A102" s="21">
        <v>91</v>
      </c>
      <c r="B102" s="1" t="s">
        <v>4</v>
      </c>
      <c r="C102" s="1" t="s">
        <v>4</v>
      </c>
      <c r="D102" s="1" t="s">
        <v>4</v>
      </c>
      <c r="E102" s="1" t="s">
        <v>4</v>
      </c>
      <c r="F102" s="1" t="s">
        <v>4</v>
      </c>
      <c r="G102" s="1" t="s">
        <v>4</v>
      </c>
      <c r="H102" s="1" t="s">
        <v>4</v>
      </c>
      <c r="I102" s="1" t="s">
        <v>4</v>
      </c>
      <c r="J102" s="1" t="s">
        <v>4</v>
      </c>
      <c r="K102" s="1" t="s">
        <v>4</v>
      </c>
      <c r="L102" s="1" t="s">
        <v>4</v>
      </c>
      <c r="M102" s="1" t="s">
        <v>4</v>
      </c>
      <c r="N102" s="1" t="str">
        <f t="shared" si="2"/>
        <v>No</v>
      </c>
    </row>
    <row r="103" spans="1:14" x14ac:dyDescent="0.2">
      <c r="A103" s="21">
        <v>92</v>
      </c>
      <c r="B103" s="1" t="s">
        <v>4</v>
      </c>
      <c r="C103" s="1" t="s">
        <v>4</v>
      </c>
      <c r="D103" s="1" t="s">
        <v>4</v>
      </c>
      <c r="E103" s="1" t="s">
        <v>4</v>
      </c>
      <c r="F103" s="1" t="s">
        <v>4</v>
      </c>
      <c r="G103" s="1" t="s">
        <v>4</v>
      </c>
      <c r="H103" s="1" t="s">
        <v>4</v>
      </c>
      <c r="I103" s="1" t="s">
        <v>4</v>
      </c>
      <c r="J103" s="1" t="s">
        <v>4</v>
      </c>
      <c r="K103" s="1" t="s">
        <v>4</v>
      </c>
      <c r="L103" s="1" t="s">
        <v>4</v>
      </c>
      <c r="M103" s="1" t="s">
        <v>4</v>
      </c>
      <c r="N103" s="1" t="str">
        <f t="shared" si="2"/>
        <v>No</v>
      </c>
    </row>
    <row r="104" spans="1:14" x14ac:dyDescent="0.2">
      <c r="A104" s="21">
        <v>93</v>
      </c>
      <c r="B104" s="1" t="s">
        <v>4</v>
      </c>
      <c r="C104" s="1" t="s">
        <v>4</v>
      </c>
      <c r="D104" s="1" t="s">
        <v>4</v>
      </c>
      <c r="E104" s="1" t="s">
        <v>4</v>
      </c>
      <c r="F104" s="1" t="s">
        <v>4</v>
      </c>
      <c r="G104" s="1" t="s">
        <v>4</v>
      </c>
      <c r="H104" s="1" t="s">
        <v>4</v>
      </c>
      <c r="I104" s="1" t="s">
        <v>4</v>
      </c>
      <c r="J104" s="1" t="s">
        <v>4</v>
      </c>
      <c r="K104" s="1" t="s">
        <v>4</v>
      </c>
      <c r="L104" s="1" t="s">
        <v>4</v>
      </c>
      <c r="M104" s="1" t="s">
        <v>4</v>
      </c>
      <c r="N104" s="1" t="str">
        <f t="shared" si="2"/>
        <v>No</v>
      </c>
    </row>
    <row r="105" spans="1:14" x14ac:dyDescent="0.2">
      <c r="A105" s="21">
        <v>94</v>
      </c>
      <c r="B105" s="1" t="s">
        <v>4</v>
      </c>
      <c r="C105" s="1" t="s">
        <v>4</v>
      </c>
      <c r="D105" s="1" t="s">
        <v>4</v>
      </c>
      <c r="E105" s="1" t="s">
        <v>4</v>
      </c>
      <c r="F105" s="1" t="s">
        <v>4</v>
      </c>
      <c r="G105" s="1" t="s">
        <v>4</v>
      </c>
      <c r="H105" s="1" t="s">
        <v>4</v>
      </c>
      <c r="I105" s="1" t="s">
        <v>4</v>
      </c>
      <c r="J105" s="1" t="s">
        <v>4</v>
      </c>
      <c r="K105" s="1" t="s">
        <v>4</v>
      </c>
      <c r="L105" s="1" t="s">
        <v>4</v>
      </c>
      <c r="M105" s="1" t="s">
        <v>4</v>
      </c>
      <c r="N105" s="1" t="str">
        <f t="shared" si="2"/>
        <v>No</v>
      </c>
    </row>
    <row r="106" spans="1:14" x14ac:dyDescent="0.2">
      <c r="A106" s="21">
        <v>95</v>
      </c>
      <c r="B106" s="1" t="s">
        <v>4</v>
      </c>
      <c r="C106" s="1" t="s">
        <v>4</v>
      </c>
      <c r="D106" s="1" t="s">
        <v>4</v>
      </c>
      <c r="E106" s="1" t="s">
        <v>4</v>
      </c>
      <c r="F106" s="1" t="s">
        <v>4</v>
      </c>
      <c r="G106" s="1" t="s">
        <v>4</v>
      </c>
      <c r="H106" s="1" t="s">
        <v>4</v>
      </c>
      <c r="I106" s="1" t="s">
        <v>4</v>
      </c>
      <c r="J106" s="1" t="s">
        <v>4</v>
      </c>
      <c r="K106" s="1" t="s">
        <v>4</v>
      </c>
      <c r="L106" s="1" t="s">
        <v>4</v>
      </c>
      <c r="M106" s="1" t="s">
        <v>4</v>
      </c>
      <c r="N106" s="1" t="str">
        <f t="shared" si="2"/>
        <v>No</v>
      </c>
    </row>
    <row r="107" spans="1:14" x14ac:dyDescent="0.2">
      <c r="A107" s="21">
        <v>96</v>
      </c>
      <c r="B107" s="1" t="s">
        <v>4</v>
      </c>
      <c r="C107" s="1" t="s">
        <v>4</v>
      </c>
      <c r="D107" s="1" t="s">
        <v>4</v>
      </c>
      <c r="E107" s="1" t="s">
        <v>4</v>
      </c>
      <c r="F107" s="1" t="s">
        <v>4</v>
      </c>
      <c r="G107" s="1" t="s">
        <v>4</v>
      </c>
      <c r="H107" s="1" t="s">
        <v>4</v>
      </c>
      <c r="I107" s="1" t="s">
        <v>4</v>
      </c>
      <c r="J107" s="1" t="s">
        <v>4</v>
      </c>
      <c r="K107" s="1" t="s">
        <v>4</v>
      </c>
      <c r="L107" s="1" t="s">
        <v>4</v>
      </c>
      <c r="M107" s="1" t="s">
        <v>4</v>
      </c>
      <c r="N107" s="1" t="str">
        <f t="shared" si="2"/>
        <v>No</v>
      </c>
    </row>
    <row r="108" spans="1:14" x14ac:dyDescent="0.2">
      <c r="A108" s="21">
        <v>97</v>
      </c>
      <c r="B108" s="1" t="s">
        <v>4</v>
      </c>
      <c r="C108" s="1" t="s">
        <v>4</v>
      </c>
      <c r="D108" s="1" t="s">
        <v>4</v>
      </c>
      <c r="E108" s="1" t="s">
        <v>4</v>
      </c>
      <c r="F108" s="1" t="s">
        <v>4</v>
      </c>
      <c r="G108" s="1" t="s">
        <v>4</v>
      </c>
      <c r="H108" s="1" t="s">
        <v>4</v>
      </c>
      <c r="I108" s="1" t="s">
        <v>4</v>
      </c>
      <c r="J108" s="1" t="s">
        <v>4</v>
      </c>
      <c r="K108" s="1" t="s">
        <v>4</v>
      </c>
      <c r="L108" s="1" t="s">
        <v>4</v>
      </c>
      <c r="M108" s="1" t="s">
        <v>4</v>
      </c>
      <c r="N108" s="1" t="str">
        <f t="shared" ref="N108:N111" si="3">IF(ISBLANK(B108) * ISBLANK(C108) * ISBLANK(D108) * ISBLANK(E108) * ISBLANK(F108) * ISBLANK(G108) * ISBLANK(H108) * ISBLANK(I108) * ISBLANK(J108) *ISBLANK(K108) * ISBLANK(L108) * ISBLANK(M108), "Yes", "No")</f>
        <v>No</v>
      </c>
    </row>
    <row r="109" spans="1:14" x14ac:dyDescent="0.2">
      <c r="A109" s="21">
        <v>98</v>
      </c>
      <c r="B109" s="1" t="s">
        <v>4</v>
      </c>
      <c r="C109" s="1" t="s">
        <v>4</v>
      </c>
      <c r="D109" s="1" t="s">
        <v>4</v>
      </c>
      <c r="E109" s="1" t="s">
        <v>4</v>
      </c>
      <c r="F109" s="1" t="s">
        <v>4</v>
      </c>
      <c r="G109" s="1" t="s">
        <v>4</v>
      </c>
      <c r="H109" s="1" t="s">
        <v>4</v>
      </c>
      <c r="I109" s="1" t="s">
        <v>4</v>
      </c>
      <c r="J109" s="1" t="s">
        <v>4</v>
      </c>
      <c r="K109" s="1" t="s">
        <v>4</v>
      </c>
      <c r="L109" s="1" t="s">
        <v>4</v>
      </c>
      <c r="M109" s="1" t="s">
        <v>4</v>
      </c>
      <c r="N109" s="1" t="str">
        <f t="shared" si="3"/>
        <v>No</v>
      </c>
    </row>
    <row r="110" spans="1:14" x14ac:dyDescent="0.2">
      <c r="A110" s="21">
        <v>99</v>
      </c>
      <c r="B110" s="1" t="s">
        <v>4</v>
      </c>
      <c r="C110" s="1" t="s">
        <v>4</v>
      </c>
      <c r="D110" s="1" t="s">
        <v>4</v>
      </c>
      <c r="E110" s="1" t="s">
        <v>4</v>
      </c>
      <c r="F110" s="1" t="s">
        <v>4</v>
      </c>
      <c r="G110" s="1" t="s">
        <v>4</v>
      </c>
      <c r="H110" s="1" t="s">
        <v>4</v>
      </c>
      <c r="I110" s="1" t="s">
        <v>4</v>
      </c>
      <c r="J110" s="1" t="s">
        <v>4</v>
      </c>
      <c r="K110" s="1" t="s">
        <v>4</v>
      </c>
      <c r="L110" s="1" t="s">
        <v>4</v>
      </c>
      <c r="M110" s="1" t="s">
        <v>4</v>
      </c>
      <c r="N110" s="1" t="str">
        <f t="shared" si="3"/>
        <v>No</v>
      </c>
    </row>
    <row r="111" spans="1:14" x14ac:dyDescent="0.2">
      <c r="A111" s="21">
        <v>100</v>
      </c>
      <c r="B111" s="1" t="s">
        <v>4</v>
      </c>
      <c r="C111" s="1" t="s">
        <v>4</v>
      </c>
      <c r="D111" s="1" t="s">
        <v>4</v>
      </c>
      <c r="E111" s="1" t="s">
        <v>4</v>
      </c>
      <c r="F111" s="1" t="s">
        <v>4</v>
      </c>
      <c r="G111" s="1" t="s">
        <v>4</v>
      </c>
      <c r="H111" s="1" t="s">
        <v>4</v>
      </c>
      <c r="I111" s="1" t="s">
        <v>4</v>
      </c>
      <c r="J111" s="1" t="s">
        <v>4</v>
      </c>
      <c r="K111" s="1" t="s">
        <v>4</v>
      </c>
      <c r="L111" s="1" t="s">
        <v>4</v>
      </c>
      <c r="M111" s="1" t="s">
        <v>4</v>
      </c>
      <c r="N111" s="1" t="str">
        <f t="shared" si="3"/>
        <v>No</v>
      </c>
    </row>
  </sheetData>
  <mergeCells count="7">
    <mergeCell ref="A2:F2"/>
    <mergeCell ref="A3:F3"/>
    <mergeCell ref="A4:F4"/>
    <mergeCell ref="A5:F5"/>
    <mergeCell ref="A7:F7"/>
    <mergeCell ref="A6:F6"/>
    <mergeCell ref="A10:M10"/>
  </mergeCells>
  <phoneticPr fontId="4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DDA44-AFD5-CF4B-9C84-C9AC531FA557}">
  <dimension ref="A1:J111"/>
  <sheetViews>
    <sheetView zoomScale="120" zoomScaleNormal="120" workbookViewId="0"/>
  </sheetViews>
  <sheetFormatPr baseColWidth="10" defaultRowHeight="15" x14ac:dyDescent="0.2"/>
  <cols>
    <col min="1" max="1" width="10.83203125" customWidth="1"/>
    <col min="2" max="9" width="15.83203125" customWidth="1"/>
    <col min="10" max="10" width="20.83203125" customWidth="1"/>
  </cols>
  <sheetData>
    <row r="1" spans="1:10" x14ac:dyDescent="0.2">
      <c r="A1" s="13" t="s">
        <v>0</v>
      </c>
    </row>
    <row r="2" spans="1:10" x14ac:dyDescent="0.2">
      <c r="A2" s="30" t="s">
        <v>14</v>
      </c>
      <c r="B2" s="30"/>
      <c r="C2" s="30"/>
      <c r="D2" s="30"/>
      <c r="E2" s="30"/>
      <c r="F2" s="30"/>
    </row>
    <row r="3" spans="1:10" x14ac:dyDescent="0.2">
      <c r="A3" s="30" t="s">
        <v>1</v>
      </c>
      <c r="B3" s="30"/>
      <c r="C3" s="30"/>
      <c r="D3" s="30"/>
      <c r="E3" s="30"/>
      <c r="F3" s="30"/>
    </row>
    <row r="4" spans="1:10" x14ac:dyDescent="0.2">
      <c r="A4" s="30" t="s">
        <v>13</v>
      </c>
      <c r="B4" s="30"/>
      <c r="C4" s="30"/>
      <c r="D4" s="30"/>
      <c r="E4" s="30"/>
      <c r="F4" s="30"/>
    </row>
    <row r="5" spans="1:10" x14ac:dyDescent="0.2">
      <c r="A5" s="30" t="s">
        <v>2</v>
      </c>
      <c r="B5" s="30"/>
      <c r="C5" s="30"/>
      <c r="D5" s="30"/>
      <c r="E5" s="30"/>
      <c r="F5" s="30"/>
    </row>
    <row r="6" spans="1:10" x14ac:dyDescent="0.2">
      <c r="A6" s="32" t="s">
        <v>34</v>
      </c>
      <c r="B6" s="32"/>
      <c r="C6" s="32"/>
      <c r="D6" s="32"/>
      <c r="E6" s="32"/>
      <c r="F6" s="32"/>
    </row>
    <row r="7" spans="1:10" x14ac:dyDescent="0.2">
      <c r="A7" s="31" t="s">
        <v>3</v>
      </c>
      <c r="B7" s="31"/>
      <c r="C7" s="31"/>
      <c r="D7" s="31"/>
      <c r="E7" s="31"/>
      <c r="F7" s="31"/>
    </row>
    <row r="10" spans="1:10" ht="19" x14ac:dyDescent="0.25">
      <c r="A10" s="29" t="s">
        <v>51</v>
      </c>
      <c r="B10" s="29"/>
      <c r="C10" s="29"/>
      <c r="D10" s="29"/>
      <c r="E10" s="29"/>
      <c r="F10" s="29"/>
      <c r="G10" s="29"/>
      <c r="H10" s="29"/>
      <c r="I10" s="29"/>
      <c r="J10" s="12" t="s">
        <v>15</v>
      </c>
    </row>
    <row r="11" spans="1:10" x14ac:dyDescent="0.2">
      <c r="A11" s="1" t="s">
        <v>70</v>
      </c>
      <c r="B11" s="1" t="s">
        <v>36</v>
      </c>
      <c r="C11" s="1" t="s">
        <v>37</v>
      </c>
      <c r="D11" s="1" t="s">
        <v>38</v>
      </c>
      <c r="E11" s="1" t="s">
        <v>39</v>
      </c>
      <c r="F11" s="1" t="s">
        <v>40</v>
      </c>
      <c r="G11" s="1" t="s">
        <v>41</v>
      </c>
      <c r="H11" s="1" t="s">
        <v>42</v>
      </c>
      <c r="I11" s="1" t="s">
        <v>43</v>
      </c>
      <c r="J11" s="1" t="s">
        <v>16</v>
      </c>
    </row>
    <row r="12" spans="1:10" x14ac:dyDescent="0.2">
      <c r="A12" s="21">
        <v>1</v>
      </c>
      <c r="B12" s="1" t="s">
        <v>4</v>
      </c>
      <c r="C12" s="1" t="s">
        <v>4</v>
      </c>
      <c r="D12" s="1" t="s">
        <v>4</v>
      </c>
      <c r="E12" s="1" t="s">
        <v>4</v>
      </c>
      <c r="F12" s="1" t="s">
        <v>4</v>
      </c>
      <c r="G12" s="1" t="s">
        <v>4</v>
      </c>
      <c r="H12" s="1" t="s">
        <v>4</v>
      </c>
      <c r="I12" s="1" t="s">
        <v>4</v>
      </c>
      <c r="J12" s="1" t="str">
        <f t="shared" ref="J12:J43" si="0">IF(ISBLANK(B12) * ISBLANK(C12) * ISBLANK(D12) * ISBLANK(E12) * ISBLANK(F12) * ISBLANK(G12) * ISBLANK(H12) * ISBLANK(I12), "Yes", "No")</f>
        <v>No</v>
      </c>
    </row>
    <row r="13" spans="1:10" x14ac:dyDescent="0.2">
      <c r="A13" s="21">
        <v>2</v>
      </c>
      <c r="B13" s="1" t="s">
        <v>4</v>
      </c>
      <c r="C13" s="1" t="s">
        <v>4</v>
      </c>
      <c r="D13" s="1" t="s">
        <v>4</v>
      </c>
      <c r="E13" s="1" t="s">
        <v>4</v>
      </c>
      <c r="F13" s="1" t="s">
        <v>4</v>
      </c>
      <c r="G13" s="1" t="s">
        <v>4</v>
      </c>
      <c r="H13" s="1" t="s">
        <v>4</v>
      </c>
      <c r="I13" s="1" t="s">
        <v>4</v>
      </c>
      <c r="J13" s="1" t="str">
        <f t="shared" si="0"/>
        <v>No</v>
      </c>
    </row>
    <row r="14" spans="1:10" x14ac:dyDescent="0.2">
      <c r="A14" s="21">
        <v>3</v>
      </c>
      <c r="B14" s="1" t="s">
        <v>4</v>
      </c>
      <c r="C14" s="1" t="s">
        <v>4</v>
      </c>
      <c r="D14" s="1" t="s">
        <v>4</v>
      </c>
      <c r="E14" s="1" t="s">
        <v>4</v>
      </c>
      <c r="F14" s="1" t="s">
        <v>4</v>
      </c>
      <c r="G14" s="1" t="s">
        <v>4</v>
      </c>
      <c r="H14" s="1" t="s">
        <v>4</v>
      </c>
      <c r="I14" s="1" t="s">
        <v>4</v>
      </c>
      <c r="J14" s="1" t="str">
        <f t="shared" si="0"/>
        <v>No</v>
      </c>
    </row>
    <row r="15" spans="1:10" x14ac:dyDescent="0.2">
      <c r="A15" s="21">
        <v>4</v>
      </c>
      <c r="B15" s="1" t="s">
        <v>4</v>
      </c>
      <c r="C15" s="1" t="s">
        <v>4</v>
      </c>
      <c r="D15" s="1" t="s">
        <v>4</v>
      </c>
      <c r="E15" s="1" t="s">
        <v>4</v>
      </c>
      <c r="F15" s="1" t="s">
        <v>4</v>
      </c>
      <c r="G15" s="1" t="s">
        <v>4</v>
      </c>
      <c r="H15" s="1" t="s">
        <v>4</v>
      </c>
      <c r="I15" s="1" t="s">
        <v>4</v>
      </c>
      <c r="J15" s="1" t="str">
        <f t="shared" si="0"/>
        <v>No</v>
      </c>
    </row>
    <row r="16" spans="1:10" x14ac:dyDescent="0.2">
      <c r="A16" s="21">
        <v>5</v>
      </c>
      <c r="B16" s="1" t="s">
        <v>4</v>
      </c>
      <c r="C16" s="1" t="s">
        <v>4</v>
      </c>
      <c r="D16" s="1" t="s">
        <v>4</v>
      </c>
      <c r="E16" s="1" t="s">
        <v>4</v>
      </c>
      <c r="F16" s="1" t="s">
        <v>4</v>
      </c>
      <c r="G16" s="1" t="s">
        <v>4</v>
      </c>
      <c r="H16" s="1" t="s">
        <v>4</v>
      </c>
      <c r="I16" s="1" t="s">
        <v>4</v>
      </c>
      <c r="J16" s="1" t="str">
        <f t="shared" si="0"/>
        <v>No</v>
      </c>
    </row>
    <row r="17" spans="1:10" x14ac:dyDescent="0.2">
      <c r="A17" s="21">
        <v>6</v>
      </c>
      <c r="B17" s="1" t="s">
        <v>4</v>
      </c>
      <c r="C17" s="1" t="s">
        <v>4</v>
      </c>
      <c r="D17" s="1" t="s">
        <v>4</v>
      </c>
      <c r="E17" s="1" t="s">
        <v>4</v>
      </c>
      <c r="F17" s="1" t="s">
        <v>4</v>
      </c>
      <c r="G17" s="1" t="s">
        <v>4</v>
      </c>
      <c r="H17" s="1" t="s">
        <v>4</v>
      </c>
      <c r="I17" s="1" t="s">
        <v>4</v>
      </c>
      <c r="J17" s="1" t="str">
        <f t="shared" si="0"/>
        <v>No</v>
      </c>
    </row>
    <row r="18" spans="1:10" x14ac:dyDescent="0.2">
      <c r="A18" s="21">
        <v>7</v>
      </c>
      <c r="B18" s="1" t="s">
        <v>4</v>
      </c>
      <c r="C18" s="1" t="s">
        <v>4</v>
      </c>
      <c r="D18" s="1" t="s">
        <v>4</v>
      </c>
      <c r="E18" s="1" t="s">
        <v>4</v>
      </c>
      <c r="F18" s="1" t="s">
        <v>4</v>
      </c>
      <c r="G18" s="1" t="s">
        <v>4</v>
      </c>
      <c r="H18" s="1" t="s">
        <v>4</v>
      </c>
      <c r="I18" s="1" t="s">
        <v>4</v>
      </c>
      <c r="J18" s="1" t="str">
        <f t="shared" si="0"/>
        <v>No</v>
      </c>
    </row>
    <row r="19" spans="1:10" x14ac:dyDescent="0.2">
      <c r="A19" s="21">
        <v>8</v>
      </c>
      <c r="B19" s="1" t="s">
        <v>4</v>
      </c>
      <c r="C19" s="1" t="s">
        <v>4</v>
      </c>
      <c r="D19" s="1" t="s">
        <v>4</v>
      </c>
      <c r="E19" s="1" t="s">
        <v>4</v>
      </c>
      <c r="F19" s="1" t="s">
        <v>4</v>
      </c>
      <c r="G19" s="1" t="s">
        <v>4</v>
      </c>
      <c r="H19" s="1" t="s">
        <v>4</v>
      </c>
      <c r="I19" s="1" t="s">
        <v>4</v>
      </c>
      <c r="J19" s="1" t="str">
        <f t="shared" si="0"/>
        <v>No</v>
      </c>
    </row>
    <row r="20" spans="1:10" x14ac:dyDescent="0.2">
      <c r="A20" s="21">
        <v>9</v>
      </c>
      <c r="B20" s="1" t="s">
        <v>4</v>
      </c>
      <c r="C20" s="1" t="s">
        <v>4</v>
      </c>
      <c r="D20" s="1" t="s">
        <v>4</v>
      </c>
      <c r="E20" s="1" t="s">
        <v>4</v>
      </c>
      <c r="F20" s="1" t="s">
        <v>4</v>
      </c>
      <c r="G20" s="1" t="s">
        <v>4</v>
      </c>
      <c r="H20" s="1" t="s">
        <v>4</v>
      </c>
      <c r="I20" s="1" t="s">
        <v>4</v>
      </c>
      <c r="J20" s="1" t="str">
        <f t="shared" si="0"/>
        <v>No</v>
      </c>
    </row>
    <row r="21" spans="1:10" x14ac:dyDescent="0.2">
      <c r="A21" s="21">
        <v>10</v>
      </c>
      <c r="B21" s="1" t="s">
        <v>4</v>
      </c>
      <c r="C21" s="1" t="s">
        <v>4</v>
      </c>
      <c r="D21" s="1" t="s">
        <v>4</v>
      </c>
      <c r="E21" s="1" t="s">
        <v>4</v>
      </c>
      <c r="F21" s="1" t="s">
        <v>4</v>
      </c>
      <c r="G21" s="1" t="s">
        <v>4</v>
      </c>
      <c r="H21" s="1" t="s">
        <v>4</v>
      </c>
      <c r="I21" s="1" t="s">
        <v>4</v>
      </c>
      <c r="J21" s="1" t="str">
        <f t="shared" si="0"/>
        <v>No</v>
      </c>
    </row>
    <row r="22" spans="1:10" x14ac:dyDescent="0.2">
      <c r="A22" s="21">
        <v>11</v>
      </c>
      <c r="B22" s="1" t="s">
        <v>4</v>
      </c>
      <c r="C22" s="1" t="s">
        <v>4</v>
      </c>
      <c r="D22" s="1" t="s">
        <v>4</v>
      </c>
      <c r="E22" s="1" t="s">
        <v>4</v>
      </c>
      <c r="F22" s="1" t="s">
        <v>4</v>
      </c>
      <c r="G22" s="1" t="s">
        <v>4</v>
      </c>
      <c r="H22" s="1" t="s">
        <v>4</v>
      </c>
      <c r="I22" s="1" t="s">
        <v>4</v>
      </c>
      <c r="J22" s="1" t="str">
        <f t="shared" si="0"/>
        <v>No</v>
      </c>
    </row>
    <row r="23" spans="1:10" x14ac:dyDescent="0.2">
      <c r="A23" s="21">
        <v>12</v>
      </c>
      <c r="B23" s="1" t="s">
        <v>4</v>
      </c>
      <c r="C23" s="1" t="s">
        <v>4</v>
      </c>
      <c r="D23" s="1" t="s">
        <v>4</v>
      </c>
      <c r="E23" s="1" t="s">
        <v>4</v>
      </c>
      <c r="F23" s="1" t="s">
        <v>4</v>
      </c>
      <c r="G23" s="1" t="s">
        <v>4</v>
      </c>
      <c r="H23" s="1" t="s">
        <v>4</v>
      </c>
      <c r="I23" s="1" t="s">
        <v>4</v>
      </c>
      <c r="J23" s="1" t="str">
        <f t="shared" si="0"/>
        <v>No</v>
      </c>
    </row>
    <row r="24" spans="1:10" x14ac:dyDescent="0.2">
      <c r="A24" s="21">
        <v>13</v>
      </c>
      <c r="B24" s="1" t="s">
        <v>4</v>
      </c>
      <c r="C24" s="1" t="s">
        <v>4</v>
      </c>
      <c r="D24" s="1" t="s">
        <v>4</v>
      </c>
      <c r="E24" s="1" t="s">
        <v>4</v>
      </c>
      <c r="F24" s="1" t="s">
        <v>4</v>
      </c>
      <c r="G24" s="1" t="s">
        <v>4</v>
      </c>
      <c r="H24" s="1" t="s">
        <v>4</v>
      </c>
      <c r="I24" s="1" t="s">
        <v>4</v>
      </c>
      <c r="J24" s="1" t="str">
        <f t="shared" si="0"/>
        <v>No</v>
      </c>
    </row>
    <row r="25" spans="1:10" x14ac:dyDescent="0.2">
      <c r="A25" s="21">
        <v>14</v>
      </c>
      <c r="B25" s="1" t="s">
        <v>4</v>
      </c>
      <c r="C25" s="1" t="s">
        <v>4</v>
      </c>
      <c r="D25" s="1" t="s">
        <v>4</v>
      </c>
      <c r="E25" s="1" t="s">
        <v>4</v>
      </c>
      <c r="F25" s="1" t="s">
        <v>4</v>
      </c>
      <c r="G25" s="1" t="s">
        <v>4</v>
      </c>
      <c r="H25" s="1" t="s">
        <v>4</v>
      </c>
      <c r="I25" s="1" t="s">
        <v>4</v>
      </c>
      <c r="J25" s="1" t="str">
        <f t="shared" si="0"/>
        <v>No</v>
      </c>
    </row>
    <row r="26" spans="1:10" x14ac:dyDescent="0.2">
      <c r="A26" s="21">
        <v>15</v>
      </c>
      <c r="B26" s="1" t="s">
        <v>4</v>
      </c>
      <c r="C26" s="1" t="s">
        <v>4</v>
      </c>
      <c r="D26" s="1" t="s">
        <v>4</v>
      </c>
      <c r="E26" s="1" t="s">
        <v>4</v>
      </c>
      <c r="F26" s="1" t="s">
        <v>4</v>
      </c>
      <c r="G26" s="1" t="s">
        <v>4</v>
      </c>
      <c r="H26" s="1" t="s">
        <v>4</v>
      </c>
      <c r="I26" s="1" t="s">
        <v>4</v>
      </c>
      <c r="J26" s="1" t="str">
        <f t="shared" si="0"/>
        <v>No</v>
      </c>
    </row>
    <row r="27" spans="1:10" x14ac:dyDescent="0.2">
      <c r="A27" s="21">
        <v>16</v>
      </c>
      <c r="B27" s="1" t="s">
        <v>4</v>
      </c>
      <c r="C27" s="1" t="s">
        <v>4</v>
      </c>
      <c r="D27" s="1" t="s">
        <v>4</v>
      </c>
      <c r="E27" s="1" t="s">
        <v>4</v>
      </c>
      <c r="F27" s="1" t="s">
        <v>4</v>
      </c>
      <c r="G27" s="1" t="s">
        <v>4</v>
      </c>
      <c r="H27" s="1" t="s">
        <v>4</v>
      </c>
      <c r="I27" s="1" t="s">
        <v>4</v>
      </c>
      <c r="J27" s="1" t="str">
        <f t="shared" si="0"/>
        <v>No</v>
      </c>
    </row>
    <row r="28" spans="1:10" x14ac:dyDescent="0.2">
      <c r="A28" s="21">
        <v>17</v>
      </c>
      <c r="B28" s="1" t="s">
        <v>4</v>
      </c>
      <c r="C28" s="1" t="s">
        <v>4</v>
      </c>
      <c r="D28" s="1" t="s">
        <v>4</v>
      </c>
      <c r="E28" s="1" t="s">
        <v>4</v>
      </c>
      <c r="F28" s="1" t="s">
        <v>4</v>
      </c>
      <c r="G28" s="1" t="s">
        <v>4</v>
      </c>
      <c r="H28" s="1" t="s">
        <v>4</v>
      </c>
      <c r="I28" s="1" t="s">
        <v>4</v>
      </c>
      <c r="J28" s="1" t="str">
        <f t="shared" si="0"/>
        <v>No</v>
      </c>
    </row>
    <row r="29" spans="1:10" x14ac:dyDescent="0.2">
      <c r="A29" s="21">
        <v>18</v>
      </c>
      <c r="B29" s="1" t="s">
        <v>4</v>
      </c>
      <c r="C29" s="1" t="s">
        <v>4</v>
      </c>
      <c r="D29" s="1" t="s">
        <v>4</v>
      </c>
      <c r="E29" s="1" t="s">
        <v>4</v>
      </c>
      <c r="F29" s="1" t="s">
        <v>4</v>
      </c>
      <c r="G29" s="1" t="s">
        <v>4</v>
      </c>
      <c r="H29" s="1" t="s">
        <v>4</v>
      </c>
      <c r="I29" s="1" t="s">
        <v>4</v>
      </c>
      <c r="J29" s="1" t="str">
        <f t="shared" si="0"/>
        <v>No</v>
      </c>
    </row>
    <row r="30" spans="1:10" x14ac:dyDescent="0.2">
      <c r="A30" s="21">
        <v>19</v>
      </c>
      <c r="B30" s="1" t="s">
        <v>4</v>
      </c>
      <c r="C30" s="1" t="s">
        <v>4</v>
      </c>
      <c r="D30" s="1" t="s">
        <v>4</v>
      </c>
      <c r="E30" s="1" t="s">
        <v>4</v>
      </c>
      <c r="F30" s="1" t="s">
        <v>4</v>
      </c>
      <c r="G30" s="1" t="s">
        <v>4</v>
      </c>
      <c r="H30" s="1" t="s">
        <v>4</v>
      </c>
      <c r="I30" s="1" t="s">
        <v>4</v>
      </c>
      <c r="J30" s="1" t="str">
        <f t="shared" si="0"/>
        <v>No</v>
      </c>
    </row>
    <row r="31" spans="1:10" x14ac:dyDescent="0.2">
      <c r="A31" s="21">
        <v>20</v>
      </c>
      <c r="B31" s="1" t="s">
        <v>4</v>
      </c>
      <c r="C31" s="1" t="s">
        <v>4</v>
      </c>
      <c r="D31" s="1" t="s">
        <v>4</v>
      </c>
      <c r="E31" s="1" t="s">
        <v>4</v>
      </c>
      <c r="F31" s="1" t="s">
        <v>4</v>
      </c>
      <c r="G31" s="1" t="s">
        <v>4</v>
      </c>
      <c r="H31" s="1" t="s">
        <v>4</v>
      </c>
      <c r="I31" s="1" t="s">
        <v>4</v>
      </c>
      <c r="J31" s="1" t="str">
        <f t="shared" si="0"/>
        <v>No</v>
      </c>
    </row>
    <row r="32" spans="1:10" x14ac:dyDescent="0.2">
      <c r="A32" s="21">
        <v>21</v>
      </c>
      <c r="B32" s="1" t="s">
        <v>4</v>
      </c>
      <c r="C32" s="1" t="s">
        <v>4</v>
      </c>
      <c r="D32" s="1" t="s">
        <v>4</v>
      </c>
      <c r="E32" s="1" t="s">
        <v>4</v>
      </c>
      <c r="F32" s="1" t="s">
        <v>4</v>
      </c>
      <c r="G32" s="1" t="s">
        <v>4</v>
      </c>
      <c r="H32" s="1" t="s">
        <v>4</v>
      </c>
      <c r="I32" s="1" t="s">
        <v>4</v>
      </c>
      <c r="J32" s="1" t="str">
        <f t="shared" si="0"/>
        <v>No</v>
      </c>
    </row>
    <row r="33" spans="1:10" x14ac:dyDescent="0.2">
      <c r="A33" s="21">
        <v>22</v>
      </c>
      <c r="B33" s="1" t="s">
        <v>4</v>
      </c>
      <c r="C33" s="1" t="s">
        <v>4</v>
      </c>
      <c r="D33" s="1" t="s">
        <v>4</v>
      </c>
      <c r="E33" s="1" t="s">
        <v>4</v>
      </c>
      <c r="F33" s="1" t="s">
        <v>4</v>
      </c>
      <c r="G33" s="1" t="s">
        <v>4</v>
      </c>
      <c r="H33" s="1" t="s">
        <v>4</v>
      </c>
      <c r="I33" s="1" t="s">
        <v>4</v>
      </c>
      <c r="J33" s="1" t="str">
        <f t="shared" si="0"/>
        <v>No</v>
      </c>
    </row>
    <row r="34" spans="1:10" x14ac:dyDescent="0.2">
      <c r="A34" s="21">
        <v>23</v>
      </c>
      <c r="B34" s="1" t="s">
        <v>4</v>
      </c>
      <c r="C34" s="1" t="s">
        <v>4</v>
      </c>
      <c r="D34" s="1" t="s">
        <v>4</v>
      </c>
      <c r="E34" s="1" t="s">
        <v>4</v>
      </c>
      <c r="F34" s="1" t="s">
        <v>4</v>
      </c>
      <c r="G34" s="1" t="s">
        <v>4</v>
      </c>
      <c r="H34" s="1" t="s">
        <v>4</v>
      </c>
      <c r="I34" s="1" t="s">
        <v>4</v>
      </c>
      <c r="J34" s="1" t="str">
        <f t="shared" si="0"/>
        <v>No</v>
      </c>
    </row>
    <row r="35" spans="1:10" x14ac:dyDescent="0.2">
      <c r="A35" s="21">
        <v>24</v>
      </c>
      <c r="B35" s="1" t="s">
        <v>4</v>
      </c>
      <c r="C35" s="1" t="s">
        <v>4</v>
      </c>
      <c r="D35" s="1" t="s">
        <v>4</v>
      </c>
      <c r="E35" s="1" t="s">
        <v>4</v>
      </c>
      <c r="F35" s="1" t="s">
        <v>4</v>
      </c>
      <c r="G35" s="1" t="s">
        <v>4</v>
      </c>
      <c r="H35" s="1" t="s">
        <v>4</v>
      </c>
      <c r="I35" s="1" t="s">
        <v>4</v>
      </c>
      <c r="J35" s="1" t="str">
        <f t="shared" si="0"/>
        <v>No</v>
      </c>
    </row>
    <row r="36" spans="1:10" x14ac:dyDescent="0.2">
      <c r="A36" s="21">
        <v>25</v>
      </c>
      <c r="B36" s="1" t="s">
        <v>4</v>
      </c>
      <c r="C36" s="1" t="s">
        <v>4</v>
      </c>
      <c r="D36" s="1" t="s">
        <v>4</v>
      </c>
      <c r="E36" s="1" t="s">
        <v>4</v>
      </c>
      <c r="F36" s="1" t="s">
        <v>4</v>
      </c>
      <c r="G36" s="1" t="s">
        <v>4</v>
      </c>
      <c r="H36" s="1" t="s">
        <v>4</v>
      </c>
      <c r="I36" s="1" t="s">
        <v>4</v>
      </c>
      <c r="J36" s="1" t="str">
        <f t="shared" si="0"/>
        <v>No</v>
      </c>
    </row>
    <row r="37" spans="1:10" x14ac:dyDescent="0.2">
      <c r="A37" s="21">
        <v>26</v>
      </c>
      <c r="B37" s="1" t="s">
        <v>4</v>
      </c>
      <c r="C37" s="1" t="s">
        <v>4</v>
      </c>
      <c r="D37" s="1" t="s">
        <v>4</v>
      </c>
      <c r="E37" s="1" t="s">
        <v>4</v>
      </c>
      <c r="F37" s="1" t="s">
        <v>4</v>
      </c>
      <c r="G37" s="1" t="s">
        <v>4</v>
      </c>
      <c r="H37" s="1" t="s">
        <v>4</v>
      </c>
      <c r="I37" s="1" t="s">
        <v>4</v>
      </c>
      <c r="J37" s="1" t="str">
        <f t="shared" si="0"/>
        <v>No</v>
      </c>
    </row>
    <row r="38" spans="1:10" x14ac:dyDescent="0.2">
      <c r="A38" s="21">
        <v>27</v>
      </c>
      <c r="B38" s="1" t="s">
        <v>4</v>
      </c>
      <c r="C38" s="1" t="s">
        <v>4</v>
      </c>
      <c r="D38" s="1" t="s">
        <v>4</v>
      </c>
      <c r="E38" s="1" t="s">
        <v>4</v>
      </c>
      <c r="F38" s="1" t="s">
        <v>4</v>
      </c>
      <c r="G38" s="1" t="s">
        <v>4</v>
      </c>
      <c r="H38" s="1" t="s">
        <v>4</v>
      </c>
      <c r="I38" s="1" t="s">
        <v>4</v>
      </c>
      <c r="J38" s="1" t="str">
        <f t="shared" si="0"/>
        <v>No</v>
      </c>
    </row>
    <row r="39" spans="1:10" x14ac:dyDescent="0.2">
      <c r="A39" s="21">
        <v>28</v>
      </c>
      <c r="B39" s="1" t="s">
        <v>4</v>
      </c>
      <c r="C39" s="1" t="s">
        <v>4</v>
      </c>
      <c r="D39" s="1" t="s">
        <v>4</v>
      </c>
      <c r="E39" s="1" t="s">
        <v>4</v>
      </c>
      <c r="F39" s="1" t="s">
        <v>4</v>
      </c>
      <c r="G39" s="1" t="s">
        <v>4</v>
      </c>
      <c r="H39" s="1" t="s">
        <v>4</v>
      </c>
      <c r="I39" s="1" t="s">
        <v>4</v>
      </c>
      <c r="J39" s="1" t="str">
        <f t="shared" si="0"/>
        <v>No</v>
      </c>
    </row>
    <row r="40" spans="1:10" x14ac:dyDescent="0.2">
      <c r="A40" s="21">
        <v>29</v>
      </c>
      <c r="B40" s="1" t="s">
        <v>4</v>
      </c>
      <c r="C40" s="1" t="s">
        <v>4</v>
      </c>
      <c r="D40" s="1" t="s">
        <v>4</v>
      </c>
      <c r="E40" s="1" t="s">
        <v>4</v>
      </c>
      <c r="F40" s="1" t="s">
        <v>4</v>
      </c>
      <c r="G40" s="1" t="s">
        <v>4</v>
      </c>
      <c r="H40" s="1" t="s">
        <v>4</v>
      </c>
      <c r="I40" s="1" t="s">
        <v>4</v>
      </c>
      <c r="J40" s="1" t="str">
        <f t="shared" si="0"/>
        <v>No</v>
      </c>
    </row>
    <row r="41" spans="1:10" x14ac:dyDescent="0.2">
      <c r="A41" s="21">
        <v>30</v>
      </c>
      <c r="B41" s="1" t="s">
        <v>4</v>
      </c>
      <c r="C41" s="1" t="s">
        <v>4</v>
      </c>
      <c r="D41" s="1" t="s">
        <v>4</v>
      </c>
      <c r="E41" s="1" t="s">
        <v>4</v>
      </c>
      <c r="F41" s="1" t="s">
        <v>4</v>
      </c>
      <c r="G41" s="1" t="s">
        <v>4</v>
      </c>
      <c r="H41" s="1" t="s">
        <v>4</v>
      </c>
      <c r="I41" s="1" t="s">
        <v>4</v>
      </c>
      <c r="J41" s="1" t="str">
        <f t="shared" si="0"/>
        <v>No</v>
      </c>
    </row>
    <row r="42" spans="1:10" x14ac:dyDescent="0.2">
      <c r="A42" s="21">
        <v>31</v>
      </c>
      <c r="B42" s="1" t="s">
        <v>4</v>
      </c>
      <c r="C42" s="1" t="s">
        <v>4</v>
      </c>
      <c r="D42" s="1" t="s">
        <v>4</v>
      </c>
      <c r="E42" s="1" t="s">
        <v>4</v>
      </c>
      <c r="F42" s="1" t="s">
        <v>4</v>
      </c>
      <c r="G42" s="1" t="s">
        <v>4</v>
      </c>
      <c r="H42" s="1" t="s">
        <v>4</v>
      </c>
      <c r="I42" s="1" t="s">
        <v>4</v>
      </c>
      <c r="J42" s="1" t="str">
        <f t="shared" si="0"/>
        <v>No</v>
      </c>
    </row>
    <row r="43" spans="1:10" x14ac:dyDescent="0.2">
      <c r="A43" s="21">
        <v>32</v>
      </c>
      <c r="B43" s="1" t="s">
        <v>4</v>
      </c>
      <c r="C43" s="1" t="s">
        <v>4</v>
      </c>
      <c r="D43" s="1" t="s">
        <v>4</v>
      </c>
      <c r="E43" s="1" t="s">
        <v>4</v>
      </c>
      <c r="F43" s="1" t="s">
        <v>4</v>
      </c>
      <c r="G43" s="1" t="s">
        <v>4</v>
      </c>
      <c r="H43" s="1" t="s">
        <v>4</v>
      </c>
      <c r="I43" s="1" t="s">
        <v>4</v>
      </c>
      <c r="J43" s="1" t="str">
        <f t="shared" si="0"/>
        <v>No</v>
      </c>
    </row>
    <row r="44" spans="1:10" x14ac:dyDescent="0.2">
      <c r="A44" s="21">
        <v>33</v>
      </c>
      <c r="B44" s="1" t="s">
        <v>4</v>
      </c>
      <c r="C44" s="1" t="s">
        <v>4</v>
      </c>
      <c r="D44" s="1" t="s">
        <v>4</v>
      </c>
      <c r="E44" s="1" t="s">
        <v>4</v>
      </c>
      <c r="F44" s="1" t="s">
        <v>4</v>
      </c>
      <c r="G44" s="1" t="s">
        <v>4</v>
      </c>
      <c r="H44" s="1" t="s">
        <v>4</v>
      </c>
      <c r="I44" s="1" t="s">
        <v>4</v>
      </c>
      <c r="J44" s="1" t="str">
        <f t="shared" ref="J44:J75" si="1">IF(ISBLANK(B44) * ISBLANK(C44) * ISBLANK(D44) * ISBLANK(E44) * ISBLANK(F44) * ISBLANK(G44) * ISBLANK(H44) * ISBLANK(I44), "Yes", "No")</f>
        <v>No</v>
      </c>
    </row>
    <row r="45" spans="1:10" x14ac:dyDescent="0.2">
      <c r="A45" s="21">
        <v>34</v>
      </c>
      <c r="B45" s="1" t="s">
        <v>4</v>
      </c>
      <c r="C45" s="1" t="s">
        <v>4</v>
      </c>
      <c r="D45" s="1" t="s">
        <v>4</v>
      </c>
      <c r="E45" s="1" t="s">
        <v>4</v>
      </c>
      <c r="F45" s="1" t="s">
        <v>4</v>
      </c>
      <c r="G45" s="1" t="s">
        <v>4</v>
      </c>
      <c r="H45" s="1" t="s">
        <v>4</v>
      </c>
      <c r="I45" s="1" t="s">
        <v>4</v>
      </c>
      <c r="J45" s="1" t="str">
        <f t="shared" si="1"/>
        <v>No</v>
      </c>
    </row>
    <row r="46" spans="1:10" x14ac:dyDescent="0.2">
      <c r="A46" s="21">
        <v>35</v>
      </c>
      <c r="B46" s="1" t="s">
        <v>4</v>
      </c>
      <c r="C46" s="1" t="s">
        <v>4</v>
      </c>
      <c r="D46" s="1" t="s">
        <v>4</v>
      </c>
      <c r="E46" s="1" t="s">
        <v>4</v>
      </c>
      <c r="F46" s="1" t="s">
        <v>4</v>
      </c>
      <c r="G46" s="1" t="s">
        <v>4</v>
      </c>
      <c r="H46" s="1" t="s">
        <v>4</v>
      </c>
      <c r="I46" s="1" t="s">
        <v>4</v>
      </c>
      <c r="J46" s="1" t="str">
        <f t="shared" si="1"/>
        <v>No</v>
      </c>
    </row>
    <row r="47" spans="1:10" x14ac:dyDescent="0.2">
      <c r="A47" s="21">
        <v>36</v>
      </c>
      <c r="B47" s="1" t="s">
        <v>4</v>
      </c>
      <c r="C47" s="1" t="s">
        <v>4</v>
      </c>
      <c r="D47" s="1" t="s">
        <v>4</v>
      </c>
      <c r="E47" s="1" t="s">
        <v>4</v>
      </c>
      <c r="F47" s="1" t="s">
        <v>4</v>
      </c>
      <c r="G47" s="1" t="s">
        <v>4</v>
      </c>
      <c r="H47" s="1" t="s">
        <v>4</v>
      </c>
      <c r="I47" s="1" t="s">
        <v>4</v>
      </c>
      <c r="J47" s="1" t="str">
        <f t="shared" si="1"/>
        <v>No</v>
      </c>
    </row>
    <row r="48" spans="1:10" x14ac:dyDescent="0.2">
      <c r="A48" s="21">
        <v>37</v>
      </c>
      <c r="B48" s="1" t="s">
        <v>4</v>
      </c>
      <c r="C48" s="1" t="s">
        <v>4</v>
      </c>
      <c r="D48" s="1" t="s">
        <v>4</v>
      </c>
      <c r="E48" s="1" t="s">
        <v>4</v>
      </c>
      <c r="F48" s="1" t="s">
        <v>4</v>
      </c>
      <c r="G48" s="1" t="s">
        <v>4</v>
      </c>
      <c r="H48" s="1" t="s">
        <v>4</v>
      </c>
      <c r="I48" s="1" t="s">
        <v>4</v>
      </c>
      <c r="J48" s="1" t="str">
        <f t="shared" si="1"/>
        <v>No</v>
      </c>
    </row>
    <row r="49" spans="1:10" x14ac:dyDescent="0.2">
      <c r="A49" s="21">
        <v>38</v>
      </c>
      <c r="B49" s="1" t="s">
        <v>4</v>
      </c>
      <c r="C49" s="1" t="s">
        <v>4</v>
      </c>
      <c r="D49" s="1" t="s">
        <v>4</v>
      </c>
      <c r="E49" s="1" t="s">
        <v>4</v>
      </c>
      <c r="F49" s="1" t="s">
        <v>4</v>
      </c>
      <c r="G49" s="1" t="s">
        <v>4</v>
      </c>
      <c r="H49" s="1" t="s">
        <v>4</v>
      </c>
      <c r="I49" s="1" t="s">
        <v>4</v>
      </c>
      <c r="J49" s="1" t="str">
        <f t="shared" si="1"/>
        <v>No</v>
      </c>
    </row>
    <row r="50" spans="1:10" x14ac:dyDescent="0.2">
      <c r="A50" s="21">
        <v>39</v>
      </c>
      <c r="B50" s="1" t="s">
        <v>4</v>
      </c>
      <c r="C50" s="1" t="s">
        <v>4</v>
      </c>
      <c r="D50" s="1" t="s">
        <v>4</v>
      </c>
      <c r="E50" s="1" t="s">
        <v>4</v>
      </c>
      <c r="F50" s="1" t="s">
        <v>4</v>
      </c>
      <c r="G50" s="1" t="s">
        <v>4</v>
      </c>
      <c r="H50" s="1" t="s">
        <v>4</v>
      </c>
      <c r="I50" s="1" t="s">
        <v>4</v>
      </c>
      <c r="J50" s="1" t="str">
        <f t="shared" si="1"/>
        <v>No</v>
      </c>
    </row>
    <row r="51" spans="1:10" x14ac:dyDescent="0.2">
      <c r="A51" s="21">
        <v>40</v>
      </c>
      <c r="B51" s="1" t="s">
        <v>4</v>
      </c>
      <c r="C51" s="1" t="s">
        <v>4</v>
      </c>
      <c r="D51" s="1" t="s">
        <v>4</v>
      </c>
      <c r="E51" s="1" t="s">
        <v>4</v>
      </c>
      <c r="F51" s="1" t="s">
        <v>4</v>
      </c>
      <c r="G51" s="1" t="s">
        <v>4</v>
      </c>
      <c r="H51" s="1" t="s">
        <v>4</v>
      </c>
      <c r="I51" s="1" t="s">
        <v>4</v>
      </c>
      <c r="J51" s="1" t="str">
        <f t="shared" si="1"/>
        <v>No</v>
      </c>
    </row>
    <row r="52" spans="1:10" x14ac:dyDescent="0.2">
      <c r="A52" s="21">
        <v>41</v>
      </c>
      <c r="B52" s="1" t="s">
        <v>4</v>
      </c>
      <c r="C52" s="1" t="s">
        <v>4</v>
      </c>
      <c r="D52" s="1" t="s">
        <v>4</v>
      </c>
      <c r="E52" s="1" t="s">
        <v>4</v>
      </c>
      <c r="F52" s="1" t="s">
        <v>4</v>
      </c>
      <c r="G52" s="1" t="s">
        <v>4</v>
      </c>
      <c r="H52" s="1" t="s">
        <v>4</v>
      </c>
      <c r="I52" s="1" t="s">
        <v>4</v>
      </c>
      <c r="J52" s="1" t="str">
        <f t="shared" si="1"/>
        <v>No</v>
      </c>
    </row>
    <row r="53" spans="1:10" x14ac:dyDescent="0.2">
      <c r="A53" s="21">
        <v>42</v>
      </c>
      <c r="B53" s="1" t="s">
        <v>4</v>
      </c>
      <c r="C53" s="1" t="s">
        <v>4</v>
      </c>
      <c r="D53" s="1" t="s">
        <v>4</v>
      </c>
      <c r="E53" s="1" t="s">
        <v>4</v>
      </c>
      <c r="F53" s="1" t="s">
        <v>4</v>
      </c>
      <c r="G53" s="1" t="s">
        <v>4</v>
      </c>
      <c r="H53" s="1" t="s">
        <v>4</v>
      </c>
      <c r="I53" s="1" t="s">
        <v>4</v>
      </c>
      <c r="J53" s="1" t="str">
        <f t="shared" si="1"/>
        <v>No</v>
      </c>
    </row>
    <row r="54" spans="1:10" x14ac:dyDescent="0.2">
      <c r="A54" s="21">
        <v>43</v>
      </c>
      <c r="B54" s="1" t="s">
        <v>4</v>
      </c>
      <c r="C54" s="1" t="s">
        <v>4</v>
      </c>
      <c r="D54" s="1" t="s">
        <v>4</v>
      </c>
      <c r="E54" s="1" t="s">
        <v>4</v>
      </c>
      <c r="F54" s="1" t="s">
        <v>4</v>
      </c>
      <c r="G54" s="1" t="s">
        <v>4</v>
      </c>
      <c r="H54" s="1" t="s">
        <v>4</v>
      </c>
      <c r="I54" s="1" t="s">
        <v>4</v>
      </c>
      <c r="J54" s="1" t="str">
        <f t="shared" si="1"/>
        <v>No</v>
      </c>
    </row>
    <row r="55" spans="1:10" x14ac:dyDescent="0.2">
      <c r="A55" s="21">
        <v>44</v>
      </c>
      <c r="B55" s="1" t="s">
        <v>4</v>
      </c>
      <c r="C55" s="1" t="s">
        <v>4</v>
      </c>
      <c r="D55" s="1" t="s">
        <v>4</v>
      </c>
      <c r="E55" s="1" t="s">
        <v>4</v>
      </c>
      <c r="F55" s="1" t="s">
        <v>4</v>
      </c>
      <c r="G55" s="1" t="s">
        <v>4</v>
      </c>
      <c r="H55" s="1" t="s">
        <v>4</v>
      </c>
      <c r="I55" s="1" t="s">
        <v>4</v>
      </c>
      <c r="J55" s="1" t="str">
        <f t="shared" si="1"/>
        <v>No</v>
      </c>
    </row>
    <row r="56" spans="1:10" x14ac:dyDescent="0.2">
      <c r="A56" s="21">
        <v>45</v>
      </c>
      <c r="B56" s="1" t="s">
        <v>4</v>
      </c>
      <c r="C56" s="1" t="s">
        <v>4</v>
      </c>
      <c r="D56" s="1" t="s">
        <v>4</v>
      </c>
      <c r="E56" s="1" t="s">
        <v>4</v>
      </c>
      <c r="F56" s="1" t="s">
        <v>4</v>
      </c>
      <c r="G56" s="1" t="s">
        <v>4</v>
      </c>
      <c r="H56" s="1" t="s">
        <v>4</v>
      </c>
      <c r="I56" s="1" t="s">
        <v>4</v>
      </c>
      <c r="J56" s="1" t="str">
        <f t="shared" si="1"/>
        <v>No</v>
      </c>
    </row>
    <row r="57" spans="1:10" x14ac:dyDescent="0.2">
      <c r="A57" s="21">
        <v>46</v>
      </c>
      <c r="B57" s="1" t="s">
        <v>4</v>
      </c>
      <c r="C57" s="1" t="s">
        <v>4</v>
      </c>
      <c r="D57" s="1" t="s">
        <v>4</v>
      </c>
      <c r="E57" s="1" t="s">
        <v>4</v>
      </c>
      <c r="F57" s="1" t="s">
        <v>4</v>
      </c>
      <c r="G57" s="1" t="s">
        <v>4</v>
      </c>
      <c r="H57" s="1" t="s">
        <v>4</v>
      </c>
      <c r="I57" s="1" t="s">
        <v>4</v>
      </c>
      <c r="J57" s="1" t="str">
        <f t="shared" si="1"/>
        <v>No</v>
      </c>
    </row>
    <row r="58" spans="1:10" x14ac:dyDescent="0.2">
      <c r="A58" s="21">
        <v>47</v>
      </c>
      <c r="B58" s="1" t="s">
        <v>4</v>
      </c>
      <c r="C58" s="1" t="s">
        <v>4</v>
      </c>
      <c r="D58" s="1" t="s">
        <v>4</v>
      </c>
      <c r="E58" s="1" t="s">
        <v>4</v>
      </c>
      <c r="F58" s="1" t="s">
        <v>4</v>
      </c>
      <c r="G58" s="1" t="s">
        <v>4</v>
      </c>
      <c r="H58" s="1" t="s">
        <v>4</v>
      </c>
      <c r="I58" s="1" t="s">
        <v>4</v>
      </c>
      <c r="J58" s="1" t="str">
        <f t="shared" si="1"/>
        <v>No</v>
      </c>
    </row>
    <row r="59" spans="1:10" x14ac:dyDescent="0.2">
      <c r="A59" s="21">
        <v>48</v>
      </c>
      <c r="B59" s="1" t="s">
        <v>4</v>
      </c>
      <c r="C59" s="1" t="s">
        <v>4</v>
      </c>
      <c r="D59" s="1" t="s">
        <v>4</v>
      </c>
      <c r="E59" s="1" t="s">
        <v>4</v>
      </c>
      <c r="F59" s="1" t="s">
        <v>4</v>
      </c>
      <c r="G59" s="1" t="s">
        <v>4</v>
      </c>
      <c r="H59" s="1" t="s">
        <v>4</v>
      </c>
      <c r="I59" s="1" t="s">
        <v>4</v>
      </c>
      <c r="J59" s="1" t="str">
        <f t="shared" si="1"/>
        <v>No</v>
      </c>
    </row>
    <row r="60" spans="1:10" x14ac:dyDescent="0.2">
      <c r="A60" s="21">
        <v>49</v>
      </c>
      <c r="B60" s="1" t="s">
        <v>4</v>
      </c>
      <c r="C60" s="1" t="s">
        <v>4</v>
      </c>
      <c r="D60" s="1" t="s">
        <v>4</v>
      </c>
      <c r="E60" s="1" t="s">
        <v>4</v>
      </c>
      <c r="F60" s="1" t="s">
        <v>4</v>
      </c>
      <c r="G60" s="1" t="s">
        <v>4</v>
      </c>
      <c r="H60" s="1" t="s">
        <v>4</v>
      </c>
      <c r="I60" s="1" t="s">
        <v>4</v>
      </c>
      <c r="J60" s="1" t="str">
        <f t="shared" si="1"/>
        <v>No</v>
      </c>
    </row>
    <row r="61" spans="1:10" x14ac:dyDescent="0.2">
      <c r="A61" s="21">
        <v>50</v>
      </c>
      <c r="B61" s="1" t="s">
        <v>4</v>
      </c>
      <c r="C61" s="1" t="s">
        <v>4</v>
      </c>
      <c r="D61" s="1" t="s">
        <v>4</v>
      </c>
      <c r="E61" s="1" t="s">
        <v>4</v>
      </c>
      <c r="F61" s="1" t="s">
        <v>4</v>
      </c>
      <c r="G61" s="1" t="s">
        <v>4</v>
      </c>
      <c r="H61" s="1" t="s">
        <v>4</v>
      </c>
      <c r="I61" s="1" t="s">
        <v>4</v>
      </c>
      <c r="J61" s="1" t="str">
        <f t="shared" si="1"/>
        <v>No</v>
      </c>
    </row>
    <row r="62" spans="1:10" x14ac:dyDescent="0.2">
      <c r="A62" s="21">
        <v>51</v>
      </c>
      <c r="B62" s="1" t="s">
        <v>4</v>
      </c>
      <c r="C62" s="1" t="s">
        <v>4</v>
      </c>
      <c r="D62" s="1" t="s">
        <v>4</v>
      </c>
      <c r="E62" s="1" t="s">
        <v>4</v>
      </c>
      <c r="F62" s="1" t="s">
        <v>4</v>
      </c>
      <c r="G62" s="1" t="s">
        <v>4</v>
      </c>
      <c r="H62" s="1" t="s">
        <v>4</v>
      </c>
      <c r="I62" s="1" t="s">
        <v>4</v>
      </c>
      <c r="J62" s="1" t="str">
        <f t="shared" si="1"/>
        <v>No</v>
      </c>
    </row>
    <row r="63" spans="1:10" x14ac:dyDescent="0.2">
      <c r="A63" s="21">
        <v>52</v>
      </c>
      <c r="B63" s="1" t="s">
        <v>4</v>
      </c>
      <c r="C63" s="1" t="s">
        <v>4</v>
      </c>
      <c r="D63" s="1" t="s">
        <v>4</v>
      </c>
      <c r="E63" s="1" t="s">
        <v>4</v>
      </c>
      <c r="F63" s="1" t="s">
        <v>4</v>
      </c>
      <c r="G63" s="1" t="s">
        <v>4</v>
      </c>
      <c r="H63" s="1" t="s">
        <v>4</v>
      </c>
      <c r="I63" s="1" t="s">
        <v>4</v>
      </c>
      <c r="J63" s="1" t="str">
        <f t="shared" si="1"/>
        <v>No</v>
      </c>
    </row>
    <row r="64" spans="1:10" x14ac:dyDescent="0.2">
      <c r="A64" s="21">
        <v>53</v>
      </c>
      <c r="B64" s="1" t="s">
        <v>4</v>
      </c>
      <c r="C64" s="1" t="s">
        <v>4</v>
      </c>
      <c r="D64" s="1" t="s">
        <v>4</v>
      </c>
      <c r="E64" s="1" t="s">
        <v>4</v>
      </c>
      <c r="F64" s="1" t="s">
        <v>4</v>
      </c>
      <c r="G64" s="1" t="s">
        <v>4</v>
      </c>
      <c r="H64" s="1" t="s">
        <v>4</v>
      </c>
      <c r="I64" s="1" t="s">
        <v>4</v>
      </c>
      <c r="J64" s="1" t="str">
        <f t="shared" si="1"/>
        <v>No</v>
      </c>
    </row>
    <row r="65" spans="1:10" x14ac:dyDescent="0.2">
      <c r="A65" s="21">
        <v>54</v>
      </c>
      <c r="B65" s="1" t="s">
        <v>4</v>
      </c>
      <c r="C65" s="1" t="s">
        <v>4</v>
      </c>
      <c r="D65" s="1" t="s">
        <v>4</v>
      </c>
      <c r="E65" s="1" t="s">
        <v>4</v>
      </c>
      <c r="F65" s="1" t="s">
        <v>4</v>
      </c>
      <c r="G65" s="1" t="s">
        <v>4</v>
      </c>
      <c r="H65" s="1" t="s">
        <v>4</v>
      </c>
      <c r="I65" s="1" t="s">
        <v>4</v>
      </c>
      <c r="J65" s="1" t="str">
        <f t="shared" si="1"/>
        <v>No</v>
      </c>
    </row>
    <row r="66" spans="1:10" x14ac:dyDescent="0.2">
      <c r="A66" s="21">
        <v>55</v>
      </c>
      <c r="B66" s="1" t="s">
        <v>4</v>
      </c>
      <c r="C66" s="1" t="s">
        <v>4</v>
      </c>
      <c r="D66" s="1" t="s">
        <v>4</v>
      </c>
      <c r="E66" s="1" t="s">
        <v>4</v>
      </c>
      <c r="F66" s="1" t="s">
        <v>4</v>
      </c>
      <c r="G66" s="1" t="s">
        <v>4</v>
      </c>
      <c r="H66" s="1" t="s">
        <v>4</v>
      </c>
      <c r="I66" s="1" t="s">
        <v>4</v>
      </c>
      <c r="J66" s="1" t="str">
        <f t="shared" si="1"/>
        <v>No</v>
      </c>
    </row>
    <row r="67" spans="1:10" x14ac:dyDescent="0.2">
      <c r="A67" s="21">
        <v>56</v>
      </c>
      <c r="B67" s="1" t="s">
        <v>4</v>
      </c>
      <c r="C67" s="1" t="s">
        <v>4</v>
      </c>
      <c r="D67" s="1" t="s">
        <v>4</v>
      </c>
      <c r="E67" s="1" t="s">
        <v>4</v>
      </c>
      <c r="F67" s="1" t="s">
        <v>4</v>
      </c>
      <c r="G67" s="1" t="s">
        <v>4</v>
      </c>
      <c r="H67" s="1" t="s">
        <v>4</v>
      </c>
      <c r="I67" s="1" t="s">
        <v>4</v>
      </c>
      <c r="J67" s="1" t="str">
        <f t="shared" si="1"/>
        <v>No</v>
      </c>
    </row>
    <row r="68" spans="1:10" x14ac:dyDescent="0.2">
      <c r="A68" s="21">
        <v>57</v>
      </c>
      <c r="B68" s="1" t="s">
        <v>4</v>
      </c>
      <c r="C68" s="1" t="s">
        <v>4</v>
      </c>
      <c r="D68" s="1" t="s">
        <v>4</v>
      </c>
      <c r="E68" s="1" t="s">
        <v>4</v>
      </c>
      <c r="F68" s="1" t="s">
        <v>4</v>
      </c>
      <c r="G68" s="1" t="s">
        <v>4</v>
      </c>
      <c r="H68" s="1" t="s">
        <v>4</v>
      </c>
      <c r="I68" s="1" t="s">
        <v>4</v>
      </c>
      <c r="J68" s="1" t="str">
        <f t="shared" si="1"/>
        <v>No</v>
      </c>
    </row>
    <row r="69" spans="1:10" x14ac:dyDescent="0.2">
      <c r="A69" s="21">
        <v>58</v>
      </c>
      <c r="B69" s="1" t="s">
        <v>4</v>
      </c>
      <c r="C69" s="1" t="s">
        <v>4</v>
      </c>
      <c r="D69" s="1" t="s">
        <v>4</v>
      </c>
      <c r="E69" s="1" t="s">
        <v>4</v>
      </c>
      <c r="F69" s="1" t="s">
        <v>4</v>
      </c>
      <c r="G69" s="1" t="s">
        <v>4</v>
      </c>
      <c r="H69" s="1" t="s">
        <v>4</v>
      </c>
      <c r="I69" s="1" t="s">
        <v>4</v>
      </c>
      <c r="J69" s="1" t="str">
        <f t="shared" si="1"/>
        <v>No</v>
      </c>
    </row>
    <row r="70" spans="1:10" x14ac:dyDescent="0.2">
      <c r="A70" s="21">
        <v>59</v>
      </c>
      <c r="B70" s="1" t="s">
        <v>4</v>
      </c>
      <c r="C70" s="1" t="s">
        <v>4</v>
      </c>
      <c r="D70" s="1" t="s">
        <v>4</v>
      </c>
      <c r="E70" s="1" t="s">
        <v>4</v>
      </c>
      <c r="F70" s="1" t="s">
        <v>4</v>
      </c>
      <c r="G70" s="1" t="s">
        <v>4</v>
      </c>
      <c r="H70" s="1" t="s">
        <v>4</v>
      </c>
      <c r="I70" s="1" t="s">
        <v>4</v>
      </c>
      <c r="J70" s="1" t="str">
        <f t="shared" si="1"/>
        <v>No</v>
      </c>
    </row>
    <row r="71" spans="1:10" x14ac:dyDescent="0.2">
      <c r="A71" s="21">
        <v>60</v>
      </c>
      <c r="B71" s="1" t="s">
        <v>4</v>
      </c>
      <c r="C71" s="1" t="s">
        <v>4</v>
      </c>
      <c r="D71" s="1" t="s">
        <v>4</v>
      </c>
      <c r="E71" s="1" t="s">
        <v>4</v>
      </c>
      <c r="F71" s="1" t="s">
        <v>4</v>
      </c>
      <c r="G71" s="1" t="s">
        <v>4</v>
      </c>
      <c r="H71" s="1" t="s">
        <v>4</v>
      </c>
      <c r="I71" s="1" t="s">
        <v>4</v>
      </c>
      <c r="J71" s="1" t="str">
        <f t="shared" si="1"/>
        <v>No</v>
      </c>
    </row>
    <row r="72" spans="1:10" x14ac:dyDescent="0.2">
      <c r="A72" s="21">
        <v>61</v>
      </c>
      <c r="B72" s="1" t="s">
        <v>4</v>
      </c>
      <c r="C72" s="1" t="s">
        <v>4</v>
      </c>
      <c r="D72" s="1" t="s">
        <v>4</v>
      </c>
      <c r="E72" s="1" t="s">
        <v>4</v>
      </c>
      <c r="F72" s="1" t="s">
        <v>4</v>
      </c>
      <c r="G72" s="1" t="s">
        <v>4</v>
      </c>
      <c r="H72" s="1" t="s">
        <v>4</v>
      </c>
      <c r="I72" s="1" t="s">
        <v>4</v>
      </c>
      <c r="J72" s="1" t="str">
        <f t="shared" si="1"/>
        <v>No</v>
      </c>
    </row>
    <row r="73" spans="1:10" x14ac:dyDescent="0.2">
      <c r="A73" s="21">
        <v>62</v>
      </c>
      <c r="B73" s="1" t="s">
        <v>4</v>
      </c>
      <c r="C73" s="1" t="s">
        <v>4</v>
      </c>
      <c r="D73" s="1" t="s">
        <v>4</v>
      </c>
      <c r="E73" s="1" t="s">
        <v>4</v>
      </c>
      <c r="F73" s="1" t="s">
        <v>4</v>
      </c>
      <c r="G73" s="1" t="s">
        <v>4</v>
      </c>
      <c r="H73" s="1" t="s">
        <v>4</v>
      </c>
      <c r="I73" s="1" t="s">
        <v>4</v>
      </c>
      <c r="J73" s="1" t="str">
        <f t="shared" si="1"/>
        <v>No</v>
      </c>
    </row>
    <row r="74" spans="1:10" x14ac:dyDescent="0.2">
      <c r="A74" s="21">
        <v>63</v>
      </c>
      <c r="B74" s="1" t="s">
        <v>4</v>
      </c>
      <c r="C74" s="1" t="s">
        <v>4</v>
      </c>
      <c r="D74" s="1" t="s">
        <v>4</v>
      </c>
      <c r="E74" s="1" t="s">
        <v>4</v>
      </c>
      <c r="F74" s="1" t="s">
        <v>4</v>
      </c>
      <c r="G74" s="1" t="s">
        <v>4</v>
      </c>
      <c r="H74" s="1" t="s">
        <v>4</v>
      </c>
      <c r="I74" s="1" t="s">
        <v>4</v>
      </c>
      <c r="J74" s="1" t="str">
        <f t="shared" si="1"/>
        <v>No</v>
      </c>
    </row>
    <row r="75" spans="1:10" x14ac:dyDescent="0.2">
      <c r="A75" s="21">
        <v>64</v>
      </c>
      <c r="B75" s="1" t="s">
        <v>4</v>
      </c>
      <c r="C75" s="1" t="s">
        <v>4</v>
      </c>
      <c r="D75" s="1" t="s">
        <v>4</v>
      </c>
      <c r="E75" s="1" t="s">
        <v>4</v>
      </c>
      <c r="F75" s="1" t="s">
        <v>4</v>
      </c>
      <c r="G75" s="1" t="s">
        <v>4</v>
      </c>
      <c r="H75" s="1" t="s">
        <v>4</v>
      </c>
      <c r="I75" s="1" t="s">
        <v>4</v>
      </c>
      <c r="J75" s="1" t="str">
        <f t="shared" si="1"/>
        <v>No</v>
      </c>
    </row>
    <row r="76" spans="1:10" x14ac:dyDescent="0.2">
      <c r="A76" s="21">
        <v>65</v>
      </c>
      <c r="B76" s="1" t="s">
        <v>4</v>
      </c>
      <c r="C76" s="1" t="s">
        <v>4</v>
      </c>
      <c r="D76" s="1" t="s">
        <v>4</v>
      </c>
      <c r="E76" s="1" t="s">
        <v>4</v>
      </c>
      <c r="F76" s="1" t="s">
        <v>4</v>
      </c>
      <c r="G76" s="1" t="s">
        <v>4</v>
      </c>
      <c r="H76" s="1" t="s">
        <v>4</v>
      </c>
      <c r="I76" s="1" t="s">
        <v>4</v>
      </c>
      <c r="J76" s="1" t="str">
        <f t="shared" ref="J76:J111" si="2">IF(ISBLANK(B76) * ISBLANK(C76) * ISBLANK(D76) * ISBLANK(E76) * ISBLANK(F76) * ISBLANK(G76) * ISBLANK(H76) * ISBLANK(I76), "Yes", "No")</f>
        <v>No</v>
      </c>
    </row>
    <row r="77" spans="1:10" x14ac:dyDescent="0.2">
      <c r="A77" s="21">
        <v>66</v>
      </c>
      <c r="B77" s="1" t="s">
        <v>4</v>
      </c>
      <c r="C77" s="1" t="s">
        <v>4</v>
      </c>
      <c r="D77" s="1" t="s">
        <v>4</v>
      </c>
      <c r="E77" s="1" t="s">
        <v>4</v>
      </c>
      <c r="F77" s="1" t="s">
        <v>4</v>
      </c>
      <c r="G77" s="1" t="s">
        <v>4</v>
      </c>
      <c r="H77" s="1" t="s">
        <v>4</v>
      </c>
      <c r="I77" s="1" t="s">
        <v>4</v>
      </c>
      <c r="J77" s="1" t="str">
        <f t="shared" si="2"/>
        <v>No</v>
      </c>
    </row>
    <row r="78" spans="1:10" x14ac:dyDescent="0.2">
      <c r="A78" s="21">
        <v>67</v>
      </c>
      <c r="B78" s="1" t="s">
        <v>4</v>
      </c>
      <c r="C78" s="1" t="s">
        <v>4</v>
      </c>
      <c r="D78" s="1" t="s">
        <v>4</v>
      </c>
      <c r="E78" s="1" t="s">
        <v>4</v>
      </c>
      <c r="F78" s="1" t="s">
        <v>4</v>
      </c>
      <c r="G78" s="1" t="s">
        <v>4</v>
      </c>
      <c r="H78" s="1" t="s">
        <v>4</v>
      </c>
      <c r="I78" s="1" t="s">
        <v>4</v>
      </c>
      <c r="J78" s="1" t="str">
        <f t="shared" si="2"/>
        <v>No</v>
      </c>
    </row>
    <row r="79" spans="1:10" x14ac:dyDescent="0.2">
      <c r="A79" s="21">
        <v>68</v>
      </c>
      <c r="B79" s="1" t="s">
        <v>4</v>
      </c>
      <c r="C79" s="1" t="s">
        <v>4</v>
      </c>
      <c r="D79" s="1" t="s">
        <v>4</v>
      </c>
      <c r="E79" s="1" t="s">
        <v>4</v>
      </c>
      <c r="F79" s="1" t="s">
        <v>4</v>
      </c>
      <c r="G79" s="1" t="s">
        <v>4</v>
      </c>
      <c r="H79" s="1" t="s">
        <v>4</v>
      </c>
      <c r="I79" s="1" t="s">
        <v>4</v>
      </c>
      <c r="J79" s="1" t="str">
        <f t="shared" si="2"/>
        <v>No</v>
      </c>
    </row>
    <row r="80" spans="1:10" x14ac:dyDescent="0.2">
      <c r="A80" s="21">
        <v>69</v>
      </c>
      <c r="B80" s="1" t="s">
        <v>4</v>
      </c>
      <c r="C80" s="1" t="s">
        <v>4</v>
      </c>
      <c r="D80" s="1" t="s">
        <v>4</v>
      </c>
      <c r="E80" s="1" t="s">
        <v>4</v>
      </c>
      <c r="F80" s="1" t="s">
        <v>4</v>
      </c>
      <c r="G80" s="1" t="s">
        <v>4</v>
      </c>
      <c r="H80" s="1" t="s">
        <v>4</v>
      </c>
      <c r="I80" s="1" t="s">
        <v>4</v>
      </c>
      <c r="J80" s="1" t="str">
        <f t="shared" si="2"/>
        <v>No</v>
      </c>
    </row>
    <row r="81" spans="1:10" x14ac:dyDescent="0.2">
      <c r="A81" s="21">
        <v>70</v>
      </c>
      <c r="B81" s="1" t="s">
        <v>4</v>
      </c>
      <c r="C81" s="1" t="s">
        <v>4</v>
      </c>
      <c r="D81" s="1" t="s">
        <v>4</v>
      </c>
      <c r="E81" s="1" t="s">
        <v>4</v>
      </c>
      <c r="F81" s="1" t="s">
        <v>4</v>
      </c>
      <c r="G81" s="1" t="s">
        <v>4</v>
      </c>
      <c r="H81" s="1" t="s">
        <v>4</v>
      </c>
      <c r="I81" s="1" t="s">
        <v>4</v>
      </c>
      <c r="J81" s="1" t="str">
        <f t="shared" si="2"/>
        <v>No</v>
      </c>
    </row>
    <row r="82" spans="1:10" x14ac:dyDescent="0.2">
      <c r="A82" s="21">
        <v>71</v>
      </c>
      <c r="B82" s="1" t="s">
        <v>4</v>
      </c>
      <c r="C82" s="1" t="s">
        <v>4</v>
      </c>
      <c r="D82" s="1" t="s">
        <v>4</v>
      </c>
      <c r="E82" s="1" t="s">
        <v>4</v>
      </c>
      <c r="F82" s="1" t="s">
        <v>4</v>
      </c>
      <c r="G82" s="1" t="s">
        <v>4</v>
      </c>
      <c r="H82" s="1" t="s">
        <v>4</v>
      </c>
      <c r="I82" s="1" t="s">
        <v>4</v>
      </c>
      <c r="J82" s="1" t="str">
        <f t="shared" si="2"/>
        <v>No</v>
      </c>
    </row>
    <row r="83" spans="1:10" x14ac:dyDescent="0.2">
      <c r="A83" s="21">
        <v>72</v>
      </c>
      <c r="B83" s="1" t="s">
        <v>4</v>
      </c>
      <c r="C83" s="1" t="s">
        <v>4</v>
      </c>
      <c r="D83" s="1" t="s">
        <v>4</v>
      </c>
      <c r="E83" s="1" t="s">
        <v>4</v>
      </c>
      <c r="F83" s="1" t="s">
        <v>4</v>
      </c>
      <c r="G83" s="1" t="s">
        <v>4</v>
      </c>
      <c r="H83" s="1" t="s">
        <v>4</v>
      </c>
      <c r="I83" s="1" t="s">
        <v>4</v>
      </c>
      <c r="J83" s="1" t="str">
        <f t="shared" si="2"/>
        <v>No</v>
      </c>
    </row>
    <row r="84" spans="1:10" x14ac:dyDescent="0.2">
      <c r="A84" s="21">
        <v>73</v>
      </c>
      <c r="B84" s="1" t="s">
        <v>4</v>
      </c>
      <c r="C84" s="1" t="s">
        <v>4</v>
      </c>
      <c r="D84" s="1" t="s">
        <v>4</v>
      </c>
      <c r="E84" s="1" t="s">
        <v>4</v>
      </c>
      <c r="F84" s="1" t="s">
        <v>4</v>
      </c>
      <c r="G84" s="1" t="s">
        <v>4</v>
      </c>
      <c r="H84" s="1" t="s">
        <v>4</v>
      </c>
      <c r="I84" s="1" t="s">
        <v>4</v>
      </c>
      <c r="J84" s="1" t="str">
        <f t="shared" si="2"/>
        <v>No</v>
      </c>
    </row>
    <row r="85" spans="1:10" x14ac:dyDescent="0.2">
      <c r="A85" s="21">
        <v>74</v>
      </c>
      <c r="B85" s="1" t="s">
        <v>4</v>
      </c>
      <c r="C85" s="1" t="s">
        <v>4</v>
      </c>
      <c r="D85" s="1" t="s">
        <v>4</v>
      </c>
      <c r="E85" s="1" t="s">
        <v>4</v>
      </c>
      <c r="F85" s="1" t="s">
        <v>4</v>
      </c>
      <c r="G85" s="1" t="s">
        <v>4</v>
      </c>
      <c r="H85" s="1" t="s">
        <v>4</v>
      </c>
      <c r="I85" s="1" t="s">
        <v>4</v>
      </c>
      <c r="J85" s="1" t="str">
        <f t="shared" si="2"/>
        <v>No</v>
      </c>
    </row>
    <row r="86" spans="1:10" x14ac:dyDescent="0.2">
      <c r="A86" s="21">
        <v>75</v>
      </c>
      <c r="B86" s="1" t="s">
        <v>4</v>
      </c>
      <c r="C86" s="1" t="s">
        <v>4</v>
      </c>
      <c r="D86" s="1" t="s">
        <v>4</v>
      </c>
      <c r="E86" s="1" t="s">
        <v>4</v>
      </c>
      <c r="F86" s="1" t="s">
        <v>4</v>
      </c>
      <c r="G86" s="1" t="s">
        <v>4</v>
      </c>
      <c r="H86" s="1" t="s">
        <v>4</v>
      </c>
      <c r="I86" s="1" t="s">
        <v>4</v>
      </c>
      <c r="J86" s="1" t="str">
        <f t="shared" si="2"/>
        <v>No</v>
      </c>
    </row>
    <row r="87" spans="1:10" x14ac:dyDescent="0.2">
      <c r="A87" s="21">
        <v>76</v>
      </c>
      <c r="B87" s="1" t="s">
        <v>4</v>
      </c>
      <c r="C87" s="1" t="s">
        <v>4</v>
      </c>
      <c r="D87" s="1" t="s">
        <v>4</v>
      </c>
      <c r="E87" s="1" t="s">
        <v>4</v>
      </c>
      <c r="F87" s="1" t="s">
        <v>4</v>
      </c>
      <c r="G87" s="1" t="s">
        <v>4</v>
      </c>
      <c r="H87" s="1" t="s">
        <v>4</v>
      </c>
      <c r="I87" s="1" t="s">
        <v>4</v>
      </c>
      <c r="J87" s="1" t="str">
        <f t="shared" si="2"/>
        <v>No</v>
      </c>
    </row>
    <row r="88" spans="1:10" x14ac:dyDescent="0.2">
      <c r="A88" s="21">
        <v>77</v>
      </c>
      <c r="B88" s="1" t="s">
        <v>4</v>
      </c>
      <c r="C88" s="1" t="s">
        <v>4</v>
      </c>
      <c r="D88" s="1" t="s">
        <v>4</v>
      </c>
      <c r="E88" s="1" t="s">
        <v>4</v>
      </c>
      <c r="F88" s="1" t="s">
        <v>4</v>
      </c>
      <c r="G88" s="1" t="s">
        <v>4</v>
      </c>
      <c r="H88" s="1" t="s">
        <v>4</v>
      </c>
      <c r="I88" s="1" t="s">
        <v>4</v>
      </c>
      <c r="J88" s="1" t="str">
        <f t="shared" si="2"/>
        <v>No</v>
      </c>
    </row>
    <row r="89" spans="1:10" x14ac:dyDescent="0.2">
      <c r="A89" s="21">
        <v>78</v>
      </c>
      <c r="B89" s="1" t="s">
        <v>4</v>
      </c>
      <c r="C89" s="1" t="s">
        <v>4</v>
      </c>
      <c r="D89" s="1" t="s">
        <v>4</v>
      </c>
      <c r="E89" s="1" t="s">
        <v>4</v>
      </c>
      <c r="F89" s="1" t="s">
        <v>4</v>
      </c>
      <c r="G89" s="1" t="s">
        <v>4</v>
      </c>
      <c r="H89" s="1" t="s">
        <v>4</v>
      </c>
      <c r="I89" s="1" t="s">
        <v>4</v>
      </c>
      <c r="J89" s="1" t="str">
        <f t="shared" si="2"/>
        <v>No</v>
      </c>
    </row>
    <row r="90" spans="1:10" x14ac:dyDescent="0.2">
      <c r="A90" s="21">
        <v>79</v>
      </c>
      <c r="B90" s="1" t="s">
        <v>4</v>
      </c>
      <c r="C90" s="1" t="s">
        <v>4</v>
      </c>
      <c r="D90" s="1" t="s">
        <v>4</v>
      </c>
      <c r="E90" s="1" t="s">
        <v>4</v>
      </c>
      <c r="F90" s="1" t="s">
        <v>4</v>
      </c>
      <c r="G90" s="1" t="s">
        <v>4</v>
      </c>
      <c r="H90" s="1" t="s">
        <v>4</v>
      </c>
      <c r="I90" s="1" t="s">
        <v>4</v>
      </c>
      <c r="J90" s="1" t="str">
        <f t="shared" si="2"/>
        <v>No</v>
      </c>
    </row>
    <row r="91" spans="1:10" x14ac:dyDescent="0.2">
      <c r="A91" s="21">
        <v>80</v>
      </c>
      <c r="B91" s="1" t="s">
        <v>4</v>
      </c>
      <c r="C91" s="1" t="s">
        <v>4</v>
      </c>
      <c r="D91" s="1" t="s">
        <v>4</v>
      </c>
      <c r="E91" s="1" t="s">
        <v>4</v>
      </c>
      <c r="F91" s="1" t="s">
        <v>4</v>
      </c>
      <c r="G91" s="1" t="s">
        <v>4</v>
      </c>
      <c r="H91" s="1" t="s">
        <v>4</v>
      </c>
      <c r="I91" s="1" t="s">
        <v>4</v>
      </c>
      <c r="J91" s="1" t="str">
        <f t="shared" si="2"/>
        <v>No</v>
      </c>
    </row>
    <row r="92" spans="1:10" x14ac:dyDescent="0.2">
      <c r="A92" s="21">
        <v>81</v>
      </c>
      <c r="B92" s="1" t="s">
        <v>4</v>
      </c>
      <c r="C92" s="1" t="s">
        <v>4</v>
      </c>
      <c r="D92" s="1" t="s">
        <v>4</v>
      </c>
      <c r="E92" s="1" t="s">
        <v>4</v>
      </c>
      <c r="F92" s="1" t="s">
        <v>4</v>
      </c>
      <c r="G92" s="1" t="s">
        <v>4</v>
      </c>
      <c r="H92" s="1" t="s">
        <v>4</v>
      </c>
      <c r="I92" s="1" t="s">
        <v>4</v>
      </c>
      <c r="J92" s="1" t="str">
        <f t="shared" si="2"/>
        <v>No</v>
      </c>
    </row>
    <row r="93" spans="1:10" x14ac:dyDescent="0.2">
      <c r="A93" s="21">
        <v>82</v>
      </c>
      <c r="B93" s="1" t="s">
        <v>4</v>
      </c>
      <c r="C93" s="1" t="s">
        <v>4</v>
      </c>
      <c r="D93" s="1" t="s">
        <v>4</v>
      </c>
      <c r="E93" s="1" t="s">
        <v>4</v>
      </c>
      <c r="F93" s="1" t="s">
        <v>4</v>
      </c>
      <c r="G93" s="1" t="s">
        <v>4</v>
      </c>
      <c r="H93" s="1" t="s">
        <v>4</v>
      </c>
      <c r="I93" s="1" t="s">
        <v>4</v>
      </c>
      <c r="J93" s="1" t="str">
        <f t="shared" si="2"/>
        <v>No</v>
      </c>
    </row>
    <row r="94" spans="1:10" x14ac:dyDescent="0.2">
      <c r="A94" s="21">
        <v>83</v>
      </c>
      <c r="B94" s="1" t="s">
        <v>4</v>
      </c>
      <c r="C94" s="1" t="s">
        <v>4</v>
      </c>
      <c r="D94" s="1" t="s">
        <v>4</v>
      </c>
      <c r="E94" s="1" t="s">
        <v>4</v>
      </c>
      <c r="F94" s="1" t="s">
        <v>4</v>
      </c>
      <c r="G94" s="1" t="s">
        <v>4</v>
      </c>
      <c r="H94" s="1" t="s">
        <v>4</v>
      </c>
      <c r="I94" s="1" t="s">
        <v>4</v>
      </c>
      <c r="J94" s="1" t="str">
        <f t="shared" si="2"/>
        <v>No</v>
      </c>
    </row>
    <row r="95" spans="1:10" x14ac:dyDescent="0.2">
      <c r="A95" s="21">
        <v>84</v>
      </c>
      <c r="B95" s="1" t="s">
        <v>4</v>
      </c>
      <c r="C95" s="1" t="s">
        <v>4</v>
      </c>
      <c r="D95" s="1" t="s">
        <v>4</v>
      </c>
      <c r="E95" s="1" t="s">
        <v>4</v>
      </c>
      <c r="F95" s="1" t="s">
        <v>4</v>
      </c>
      <c r="G95" s="1" t="s">
        <v>4</v>
      </c>
      <c r="H95" s="1" t="s">
        <v>4</v>
      </c>
      <c r="I95" s="1" t="s">
        <v>4</v>
      </c>
      <c r="J95" s="1" t="str">
        <f t="shared" si="2"/>
        <v>No</v>
      </c>
    </row>
    <row r="96" spans="1:10" x14ac:dyDescent="0.2">
      <c r="A96" s="21">
        <v>85</v>
      </c>
      <c r="B96" s="1" t="s">
        <v>4</v>
      </c>
      <c r="C96" s="1" t="s">
        <v>4</v>
      </c>
      <c r="D96" s="1" t="s">
        <v>4</v>
      </c>
      <c r="E96" s="1" t="s">
        <v>4</v>
      </c>
      <c r="F96" s="1" t="s">
        <v>4</v>
      </c>
      <c r="G96" s="1" t="s">
        <v>4</v>
      </c>
      <c r="H96" s="1" t="s">
        <v>4</v>
      </c>
      <c r="I96" s="1" t="s">
        <v>4</v>
      </c>
      <c r="J96" s="1" t="str">
        <f t="shared" si="2"/>
        <v>No</v>
      </c>
    </row>
    <row r="97" spans="1:10" x14ac:dyDescent="0.2">
      <c r="A97" s="21">
        <v>86</v>
      </c>
      <c r="B97" s="1" t="s">
        <v>4</v>
      </c>
      <c r="C97" s="1" t="s">
        <v>4</v>
      </c>
      <c r="D97" s="1" t="s">
        <v>4</v>
      </c>
      <c r="E97" s="1" t="s">
        <v>4</v>
      </c>
      <c r="F97" s="1" t="s">
        <v>4</v>
      </c>
      <c r="G97" s="1" t="s">
        <v>4</v>
      </c>
      <c r="H97" s="1" t="s">
        <v>4</v>
      </c>
      <c r="I97" s="1" t="s">
        <v>4</v>
      </c>
      <c r="J97" s="1" t="str">
        <f t="shared" si="2"/>
        <v>No</v>
      </c>
    </row>
    <row r="98" spans="1:10" x14ac:dyDescent="0.2">
      <c r="A98" s="21">
        <v>87</v>
      </c>
      <c r="B98" s="1" t="s">
        <v>4</v>
      </c>
      <c r="C98" s="1" t="s">
        <v>4</v>
      </c>
      <c r="D98" s="1" t="s">
        <v>4</v>
      </c>
      <c r="E98" s="1" t="s">
        <v>4</v>
      </c>
      <c r="F98" s="1" t="s">
        <v>4</v>
      </c>
      <c r="G98" s="1" t="s">
        <v>4</v>
      </c>
      <c r="H98" s="1" t="s">
        <v>4</v>
      </c>
      <c r="I98" s="1" t="s">
        <v>4</v>
      </c>
      <c r="J98" s="1" t="str">
        <f t="shared" si="2"/>
        <v>No</v>
      </c>
    </row>
    <row r="99" spans="1:10" x14ac:dyDescent="0.2">
      <c r="A99" s="21">
        <v>88</v>
      </c>
      <c r="B99" s="1" t="s">
        <v>4</v>
      </c>
      <c r="C99" s="1" t="s">
        <v>4</v>
      </c>
      <c r="D99" s="1" t="s">
        <v>4</v>
      </c>
      <c r="E99" s="1" t="s">
        <v>4</v>
      </c>
      <c r="F99" s="1" t="s">
        <v>4</v>
      </c>
      <c r="G99" s="1" t="s">
        <v>4</v>
      </c>
      <c r="H99" s="1" t="s">
        <v>4</v>
      </c>
      <c r="I99" s="1" t="s">
        <v>4</v>
      </c>
      <c r="J99" s="1" t="str">
        <f t="shared" si="2"/>
        <v>No</v>
      </c>
    </row>
    <row r="100" spans="1:10" x14ac:dyDescent="0.2">
      <c r="A100" s="21">
        <v>89</v>
      </c>
      <c r="B100" s="1" t="s">
        <v>4</v>
      </c>
      <c r="C100" s="1" t="s">
        <v>4</v>
      </c>
      <c r="D100" s="1" t="s">
        <v>4</v>
      </c>
      <c r="E100" s="1" t="s">
        <v>4</v>
      </c>
      <c r="F100" s="1" t="s">
        <v>4</v>
      </c>
      <c r="G100" s="1" t="s">
        <v>4</v>
      </c>
      <c r="H100" s="1" t="s">
        <v>4</v>
      </c>
      <c r="I100" s="1" t="s">
        <v>4</v>
      </c>
      <c r="J100" s="1" t="str">
        <f t="shared" si="2"/>
        <v>No</v>
      </c>
    </row>
    <row r="101" spans="1:10" x14ac:dyDescent="0.2">
      <c r="A101" s="21">
        <v>90</v>
      </c>
      <c r="B101" s="1" t="s">
        <v>4</v>
      </c>
      <c r="C101" s="1" t="s">
        <v>4</v>
      </c>
      <c r="D101" s="1" t="s">
        <v>4</v>
      </c>
      <c r="E101" s="1" t="s">
        <v>4</v>
      </c>
      <c r="F101" s="1" t="s">
        <v>4</v>
      </c>
      <c r="G101" s="1" t="s">
        <v>4</v>
      </c>
      <c r="H101" s="1" t="s">
        <v>4</v>
      </c>
      <c r="I101" s="1" t="s">
        <v>4</v>
      </c>
      <c r="J101" s="1" t="str">
        <f t="shared" si="2"/>
        <v>No</v>
      </c>
    </row>
    <row r="102" spans="1:10" x14ac:dyDescent="0.2">
      <c r="A102" s="21">
        <v>91</v>
      </c>
      <c r="B102" s="1" t="s">
        <v>4</v>
      </c>
      <c r="C102" s="1" t="s">
        <v>4</v>
      </c>
      <c r="D102" s="1" t="s">
        <v>4</v>
      </c>
      <c r="E102" s="1" t="s">
        <v>4</v>
      </c>
      <c r="F102" s="1" t="s">
        <v>4</v>
      </c>
      <c r="G102" s="1" t="s">
        <v>4</v>
      </c>
      <c r="H102" s="1" t="s">
        <v>4</v>
      </c>
      <c r="I102" s="1" t="s">
        <v>4</v>
      </c>
      <c r="J102" s="1" t="str">
        <f t="shared" si="2"/>
        <v>No</v>
      </c>
    </row>
    <row r="103" spans="1:10" x14ac:dyDescent="0.2">
      <c r="A103" s="21">
        <v>92</v>
      </c>
      <c r="B103" s="1" t="s">
        <v>4</v>
      </c>
      <c r="C103" s="1" t="s">
        <v>4</v>
      </c>
      <c r="D103" s="1" t="s">
        <v>4</v>
      </c>
      <c r="E103" s="1" t="s">
        <v>4</v>
      </c>
      <c r="F103" s="1" t="s">
        <v>4</v>
      </c>
      <c r="G103" s="1" t="s">
        <v>4</v>
      </c>
      <c r="H103" s="1" t="s">
        <v>4</v>
      </c>
      <c r="I103" s="1" t="s">
        <v>4</v>
      </c>
      <c r="J103" s="1" t="str">
        <f t="shared" si="2"/>
        <v>No</v>
      </c>
    </row>
    <row r="104" spans="1:10" x14ac:dyDescent="0.2">
      <c r="A104" s="21">
        <v>93</v>
      </c>
      <c r="B104" s="1" t="s">
        <v>4</v>
      </c>
      <c r="C104" s="1" t="s">
        <v>4</v>
      </c>
      <c r="D104" s="1" t="s">
        <v>4</v>
      </c>
      <c r="E104" s="1" t="s">
        <v>4</v>
      </c>
      <c r="F104" s="1" t="s">
        <v>4</v>
      </c>
      <c r="G104" s="1" t="s">
        <v>4</v>
      </c>
      <c r="H104" s="1" t="s">
        <v>4</v>
      </c>
      <c r="I104" s="1" t="s">
        <v>4</v>
      </c>
      <c r="J104" s="1" t="str">
        <f t="shared" si="2"/>
        <v>No</v>
      </c>
    </row>
    <row r="105" spans="1:10" x14ac:dyDescent="0.2">
      <c r="A105" s="21">
        <v>94</v>
      </c>
      <c r="B105" s="1" t="s">
        <v>4</v>
      </c>
      <c r="C105" s="1" t="s">
        <v>4</v>
      </c>
      <c r="D105" s="1" t="s">
        <v>4</v>
      </c>
      <c r="E105" s="1" t="s">
        <v>4</v>
      </c>
      <c r="F105" s="1" t="s">
        <v>4</v>
      </c>
      <c r="G105" s="1" t="s">
        <v>4</v>
      </c>
      <c r="H105" s="1" t="s">
        <v>4</v>
      </c>
      <c r="I105" s="1" t="s">
        <v>4</v>
      </c>
      <c r="J105" s="1" t="str">
        <f t="shared" si="2"/>
        <v>No</v>
      </c>
    </row>
    <row r="106" spans="1:10" x14ac:dyDescent="0.2">
      <c r="A106" s="21">
        <v>95</v>
      </c>
      <c r="B106" s="1" t="s">
        <v>4</v>
      </c>
      <c r="C106" s="1" t="s">
        <v>4</v>
      </c>
      <c r="D106" s="1" t="s">
        <v>4</v>
      </c>
      <c r="E106" s="1" t="s">
        <v>4</v>
      </c>
      <c r="F106" s="1" t="s">
        <v>4</v>
      </c>
      <c r="G106" s="1" t="s">
        <v>4</v>
      </c>
      <c r="H106" s="1" t="s">
        <v>4</v>
      </c>
      <c r="I106" s="1" t="s">
        <v>4</v>
      </c>
      <c r="J106" s="1" t="str">
        <f t="shared" si="2"/>
        <v>No</v>
      </c>
    </row>
    <row r="107" spans="1:10" x14ac:dyDescent="0.2">
      <c r="A107" s="21">
        <v>96</v>
      </c>
      <c r="B107" s="1" t="s">
        <v>4</v>
      </c>
      <c r="C107" s="1" t="s">
        <v>4</v>
      </c>
      <c r="D107" s="1" t="s">
        <v>4</v>
      </c>
      <c r="E107" s="1" t="s">
        <v>4</v>
      </c>
      <c r="F107" s="1" t="s">
        <v>4</v>
      </c>
      <c r="G107" s="1" t="s">
        <v>4</v>
      </c>
      <c r="H107" s="1" t="s">
        <v>4</v>
      </c>
      <c r="I107" s="1" t="s">
        <v>4</v>
      </c>
      <c r="J107" s="1" t="str">
        <f t="shared" si="2"/>
        <v>No</v>
      </c>
    </row>
    <row r="108" spans="1:10" x14ac:dyDescent="0.2">
      <c r="A108" s="21">
        <v>97</v>
      </c>
      <c r="B108" s="1" t="s">
        <v>4</v>
      </c>
      <c r="C108" s="1" t="s">
        <v>4</v>
      </c>
      <c r="D108" s="1" t="s">
        <v>4</v>
      </c>
      <c r="E108" s="1" t="s">
        <v>4</v>
      </c>
      <c r="F108" s="1" t="s">
        <v>4</v>
      </c>
      <c r="G108" s="1" t="s">
        <v>4</v>
      </c>
      <c r="H108" s="1" t="s">
        <v>4</v>
      </c>
      <c r="I108" s="1" t="s">
        <v>4</v>
      </c>
      <c r="J108" s="1" t="str">
        <f t="shared" si="2"/>
        <v>No</v>
      </c>
    </row>
    <row r="109" spans="1:10" x14ac:dyDescent="0.2">
      <c r="A109" s="21">
        <v>98</v>
      </c>
      <c r="B109" s="1" t="s">
        <v>4</v>
      </c>
      <c r="C109" s="1" t="s">
        <v>4</v>
      </c>
      <c r="D109" s="1" t="s">
        <v>4</v>
      </c>
      <c r="E109" s="1" t="s">
        <v>4</v>
      </c>
      <c r="F109" s="1" t="s">
        <v>4</v>
      </c>
      <c r="G109" s="1" t="s">
        <v>4</v>
      </c>
      <c r="H109" s="1" t="s">
        <v>4</v>
      </c>
      <c r="I109" s="1" t="s">
        <v>4</v>
      </c>
      <c r="J109" s="1" t="str">
        <f t="shared" si="2"/>
        <v>No</v>
      </c>
    </row>
    <row r="110" spans="1:10" x14ac:dyDescent="0.2">
      <c r="A110" s="21">
        <v>99</v>
      </c>
      <c r="B110" s="1" t="s">
        <v>4</v>
      </c>
      <c r="C110" s="1" t="s">
        <v>4</v>
      </c>
      <c r="D110" s="1" t="s">
        <v>4</v>
      </c>
      <c r="E110" s="1" t="s">
        <v>4</v>
      </c>
      <c r="F110" s="1" t="s">
        <v>4</v>
      </c>
      <c r="G110" s="1" t="s">
        <v>4</v>
      </c>
      <c r="H110" s="1" t="s">
        <v>4</v>
      </c>
      <c r="I110" s="1" t="s">
        <v>4</v>
      </c>
      <c r="J110" s="1" t="str">
        <f t="shared" si="2"/>
        <v>No</v>
      </c>
    </row>
    <row r="111" spans="1:10" x14ac:dyDescent="0.2">
      <c r="A111" s="21">
        <v>100</v>
      </c>
      <c r="B111" s="1" t="s">
        <v>4</v>
      </c>
      <c r="C111" s="1" t="s">
        <v>4</v>
      </c>
      <c r="D111" s="1" t="s">
        <v>4</v>
      </c>
      <c r="E111" s="1" t="s">
        <v>4</v>
      </c>
      <c r="F111" s="1" t="s">
        <v>4</v>
      </c>
      <c r="G111" s="1" t="s">
        <v>4</v>
      </c>
      <c r="H111" s="1" t="s">
        <v>4</v>
      </c>
      <c r="I111" s="1" t="s">
        <v>4</v>
      </c>
      <c r="J111" s="1" t="str">
        <f t="shared" si="2"/>
        <v>No</v>
      </c>
    </row>
  </sheetData>
  <mergeCells count="7">
    <mergeCell ref="A2:F2"/>
    <mergeCell ref="A3:F3"/>
    <mergeCell ref="A4:F4"/>
    <mergeCell ref="A5:F5"/>
    <mergeCell ref="A7:F7"/>
    <mergeCell ref="A6:F6"/>
    <mergeCell ref="A10:I10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5E3A4-B0CC-1642-8224-DC93CEC04A77}">
  <dimension ref="A1:H111"/>
  <sheetViews>
    <sheetView zoomScale="120" zoomScaleNormal="120" workbookViewId="0"/>
  </sheetViews>
  <sheetFormatPr baseColWidth="10" defaultRowHeight="15" x14ac:dyDescent="0.2"/>
  <cols>
    <col min="1" max="1" width="10.83203125" customWidth="1"/>
    <col min="2" max="7" width="15.83203125" customWidth="1"/>
    <col min="8" max="8" width="20.83203125" customWidth="1"/>
  </cols>
  <sheetData>
    <row r="1" spans="1:8" x14ac:dyDescent="0.2">
      <c r="A1" s="13" t="s">
        <v>0</v>
      </c>
    </row>
    <row r="2" spans="1:8" x14ac:dyDescent="0.2">
      <c r="A2" s="30" t="s">
        <v>14</v>
      </c>
      <c r="B2" s="30"/>
      <c r="C2" s="30"/>
      <c r="D2" s="30"/>
      <c r="E2" s="30"/>
      <c r="F2" s="30"/>
    </row>
    <row r="3" spans="1:8" x14ac:dyDescent="0.2">
      <c r="A3" s="30" t="s">
        <v>1</v>
      </c>
      <c r="B3" s="30"/>
      <c r="C3" s="30"/>
      <c r="D3" s="30"/>
      <c r="E3" s="30"/>
      <c r="F3" s="30"/>
    </row>
    <row r="4" spans="1:8" x14ac:dyDescent="0.2">
      <c r="A4" s="30" t="s">
        <v>13</v>
      </c>
      <c r="B4" s="30"/>
      <c r="C4" s="30"/>
      <c r="D4" s="30"/>
      <c r="E4" s="30"/>
      <c r="F4" s="30"/>
    </row>
    <row r="5" spans="1:8" x14ac:dyDescent="0.2">
      <c r="A5" s="30" t="s">
        <v>2</v>
      </c>
      <c r="B5" s="30"/>
      <c r="C5" s="30"/>
      <c r="D5" s="30"/>
      <c r="E5" s="30"/>
      <c r="F5" s="30"/>
    </row>
    <row r="6" spans="1:8" x14ac:dyDescent="0.2">
      <c r="A6" s="32" t="s">
        <v>34</v>
      </c>
      <c r="B6" s="32"/>
      <c r="C6" s="32"/>
      <c r="D6" s="32"/>
      <c r="E6" s="32"/>
      <c r="F6" s="32"/>
    </row>
    <row r="7" spans="1:8" x14ac:dyDescent="0.2">
      <c r="A7" s="31" t="s">
        <v>3</v>
      </c>
      <c r="B7" s="31"/>
      <c r="C7" s="31"/>
      <c r="D7" s="31"/>
      <c r="E7" s="31"/>
      <c r="F7" s="31"/>
    </row>
    <row r="10" spans="1:8" ht="19" x14ac:dyDescent="0.25">
      <c r="A10" s="29" t="s">
        <v>52</v>
      </c>
      <c r="B10" s="29"/>
      <c r="C10" s="29"/>
      <c r="D10" s="29"/>
      <c r="E10" s="29"/>
      <c r="F10" s="29"/>
      <c r="G10" s="29"/>
      <c r="H10" s="12" t="s">
        <v>15</v>
      </c>
    </row>
    <row r="11" spans="1:8" ht="64" x14ac:dyDescent="0.2">
      <c r="A11" s="24" t="s">
        <v>70</v>
      </c>
      <c r="B11" s="23" t="s">
        <v>44</v>
      </c>
      <c r="C11" s="23" t="s">
        <v>46</v>
      </c>
      <c r="D11" s="23" t="s">
        <v>45</v>
      </c>
      <c r="E11" s="23" t="s">
        <v>47</v>
      </c>
      <c r="F11" s="23" t="s">
        <v>48</v>
      </c>
      <c r="G11" s="23" t="s">
        <v>49</v>
      </c>
      <c r="H11" s="24" t="s">
        <v>16</v>
      </c>
    </row>
    <row r="12" spans="1:8" x14ac:dyDescent="0.2">
      <c r="A12" s="21">
        <v>1</v>
      </c>
      <c r="B12" s="1" t="s">
        <v>4</v>
      </c>
      <c r="C12" s="1" t="s">
        <v>4</v>
      </c>
      <c r="D12" s="1" t="s">
        <v>4</v>
      </c>
      <c r="E12" s="1" t="s">
        <v>4</v>
      </c>
      <c r="F12" s="1" t="s">
        <v>4</v>
      </c>
      <c r="G12" s="1" t="s">
        <v>4</v>
      </c>
      <c r="H12" s="1" t="str">
        <f>IF(ISBLANK(B12) * ISBLANK(C12) * ISBLANK(D12) * ISBLANK(E12) * ISBLANK(F12) * ISBLANK(G12), "Yes", "No")</f>
        <v>No</v>
      </c>
    </row>
    <row r="13" spans="1:8" x14ac:dyDescent="0.2">
      <c r="A13" s="21">
        <v>2</v>
      </c>
      <c r="B13" s="1" t="s">
        <v>4</v>
      </c>
      <c r="C13" s="1" t="s">
        <v>4</v>
      </c>
      <c r="D13" s="1" t="s">
        <v>4</v>
      </c>
      <c r="E13" s="1" t="s">
        <v>4</v>
      </c>
      <c r="F13" s="1" t="s">
        <v>4</v>
      </c>
      <c r="G13" s="1" t="s">
        <v>4</v>
      </c>
      <c r="H13" s="1" t="str">
        <f t="shared" ref="H13:H76" si="0">IF(ISBLANK(B13) * ISBLANK(C13) * ISBLANK(D13) * ISBLANK(E13) * ISBLANK(F13) * ISBLANK(G13), "Yes", "No")</f>
        <v>No</v>
      </c>
    </row>
    <row r="14" spans="1:8" x14ac:dyDescent="0.2">
      <c r="A14" s="21">
        <v>3</v>
      </c>
      <c r="B14" s="1" t="s">
        <v>4</v>
      </c>
      <c r="C14" s="1" t="s">
        <v>4</v>
      </c>
      <c r="D14" s="1" t="s">
        <v>4</v>
      </c>
      <c r="E14" s="1" t="s">
        <v>4</v>
      </c>
      <c r="F14" s="1" t="s">
        <v>4</v>
      </c>
      <c r="G14" s="1" t="s">
        <v>4</v>
      </c>
      <c r="H14" s="1" t="str">
        <f t="shared" si="0"/>
        <v>No</v>
      </c>
    </row>
    <row r="15" spans="1:8" x14ac:dyDescent="0.2">
      <c r="A15" s="21">
        <v>4</v>
      </c>
      <c r="B15" s="1" t="s">
        <v>4</v>
      </c>
      <c r="C15" s="1" t="s">
        <v>4</v>
      </c>
      <c r="D15" s="1" t="s">
        <v>4</v>
      </c>
      <c r="E15" s="1" t="s">
        <v>4</v>
      </c>
      <c r="F15" s="1" t="s">
        <v>4</v>
      </c>
      <c r="G15" s="1" t="s">
        <v>4</v>
      </c>
      <c r="H15" s="1" t="str">
        <f t="shared" si="0"/>
        <v>No</v>
      </c>
    </row>
    <row r="16" spans="1:8" x14ac:dyDescent="0.2">
      <c r="A16" s="21">
        <v>5</v>
      </c>
      <c r="B16" s="1" t="s">
        <v>4</v>
      </c>
      <c r="C16" s="1" t="s">
        <v>4</v>
      </c>
      <c r="D16" s="1" t="s">
        <v>4</v>
      </c>
      <c r="E16" s="1" t="s">
        <v>4</v>
      </c>
      <c r="F16" s="1" t="s">
        <v>4</v>
      </c>
      <c r="G16" s="1" t="s">
        <v>4</v>
      </c>
      <c r="H16" s="1" t="str">
        <f t="shared" si="0"/>
        <v>No</v>
      </c>
    </row>
    <row r="17" spans="1:8" x14ac:dyDescent="0.2">
      <c r="A17" s="21">
        <v>6</v>
      </c>
      <c r="B17" s="1" t="s">
        <v>4</v>
      </c>
      <c r="C17" s="1" t="s">
        <v>4</v>
      </c>
      <c r="D17" s="1" t="s">
        <v>4</v>
      </c>
      <c r="E17" s="1" t="s">
        <v>4</v>
      </c>
      <c r="F17" s="1" t="s">
        <v>4</v>
      </c>
      <c r="G17" s="1" t="s">
        <v>4</v>
      </c>
      <c r="H17" s="1" t="str">
        <f t="shared" si="0"/>
        <v>No</v>
      </c>
    </row>
    <row r="18" spans="1:8" x14ac:dyDescent="0.2">
      <c r="A18" s="21">
        <v>7</v>
      </c>
      <c r="B18" s="1" t="s">
        <v>4</v>
      </c>
      <c r="C18" s="1" t="s">
        <v>4</v>
      </c>
      <c r="D18" s="1" t="s">
        <v>4</v>
      </c>
      <c r="E18" s="1" t="s">
        <v>4</v>
      </c>
      <c r="F18" s="1" t="s">
        <v>4</v>
      </c>
      <c r="G18" s="1" t="s">
        <v>4</v>
      </c>
      <c r="H18" s="1" t="str">
        <f t="shared" si="0"/>
        <v>No</v>
      </c>
    </row>
    <row r="19" spans="1:8" x14ac:dyDescent="0.2">
      <c r="A19" s="21">
        <v>8</v>
      </c>
      <c r="B19" s="1" t="s">
        <v>4</v>
      </c>
      <c r="C19" s="1" t="s">
        <v>4</v>
      </c>
      <c r="D19" s="1" t="s">
        <v>4</v>
      </c>
      <c r="E19" s="1" t="s">
        <v>4</v>
      </c>
      <c r="F19" s="1" t="s">
        <v>4</v>
      </c>
      <c r="G19" s="1" t="s">
        <v>4</v>
      </c>
      <c r="H19" s="1" t="str">
        <f t="shared" si="0"/>
        <v>No</v>
      </c>
    </row>
    <row r="20" spans="1:8" x14ac:dyDescent="0.2">
      <c r="A20" s="21">
        <v>9</v>
      </c>
      <c r="B20" s="1" t="s">
        <v>4</v>
      </c>
      <c r="C20" s="1" t="s">
        <v>4</v>
      </c>
      <c r="D20" s="1" t="s">
        <v>4</v>
      </c>
      <c r="E20" s="1" t="s">
        <v>4</v>
      </c>
      <c r="F20" s="1" t="s">
        <v>4</v>
      </c>
      <c r="G20" s="1" t="s">
        <v>4</v>
      </c>
      <c r="H20" s="1" t="str">
        <f t="shared" si="0"/>
        <v>No</v>
      </c>
    </row>
    <row r="21" spans="1:8" x14ac:dyDescent="0.2">
      <c r="A21" s="21">
        <v>10</v>
      </c>
      <c r="B21" s="1" t="s">
        <v>4</v>
      </c>
      <c r="C21" s="1" t="s">
        <v>4</v>
      </c>
      <c r="D21" s="1" t="s">
        <v>4</v>
      </c>
      <c r="E21" s="1" t="s">
        <v>4</v>
      </c>
      <c r="F21" s="1" t="s">
        <v>4</v>
      </c>
      <c r="G21" s="1" t="s">
        <v>4</v>
      </c>
      <c r="H21" s="1" t="str">
        <f t="shared" si="0"/>
        <v>No</v>
      </c>
    </row>
    <row r="22" spans="1:8" x14ac:dyDescent="0.2">
      <c r="A22" s="21">
        <v>11</v>
      </c>
      <c r="B22" s="1" t="s">
        <v>4</v>
      </c>
      <c r="C22" s="1" t="s">
        <v>4</v>
      </c>
      <c r="D22" s="1" t="s">
        <v>4</v>
      </c>
      <c r="E22" s="1" t="s">
        <v>4</v>
      </c>
      <c r="F22" s="1" t="s">
        <v>4</v>
      </c>
      <c r="G22" s="1" t="s">
        <v>4</v>
      </c>
      <c r="H22" s="1" t="str">
        <f t="shared" si="0"/>
        <v>No</v>
      </c>
    </row>
    <row r="23" spans="1:8" x14ac:dyDescent="0.2">
      <c r="A23" s="21">
        <v>12</v>
      </c>
      <c r="B23" s="1" t="s">
        <v>4</v>
      </c>
      <c r="C23" s="1" t="s">
        <v>4</v>
      </c>
      <c r="D23" s="1" t="s">
        <v>4</v>
      </c>
      <c r="E23" s="1" t="s">
        <v>4</v>
      </c>
      <c r="F23" s="1" t="s">
        <v>4</v>
      </c>
      <c r="G23" s="1" t="s">
        <v>4</v>
      </c>
      <c r="H23" s="1" t="str">
        <f t="shared" si="0"/>
        <v>No</v>
      </c>
    </row>
    <row r="24" spans="1:8" x14ac:dyDescent="0.2">
      <c r="A24" s="21">
        <v>13</v>
      </c>
      <c r="B24" s="1" t="s">
        <v>4</v>
      </c>
      <c r="C24" s="1" t="s">
        <v>4</v>
      </c>
      <c r="D24" s="1" t="s">
        <v>4</v>
      </c>
      <c r="E24" s="1" t="s">
        <v>4</v>
      </c>
      <c r="F24" s="1" t="s">
        <v>4</v>
      </c>
      <c r="G24" s="1" t="s">
        <v>4</v>
      </c>
      <c r="H24" s="1" t="str">
        <f t="shared" si="0"/>
        <v>No</v>
      </c>
    </row>
    <row r="25" spans="1:8" x14ac:dyDescent="0.2">
      <c r="A25" s="21">
        <v>14</v>
      </c>
      <c r="B25" s="1" t="s">
        <v>4</v>
      </c>
      <c r="C25" s="1" t="s">
        <v>4</v>
      </c>
      <c r="D25" s="1" t="s">
        <v>4</v>
      </c>
      <c r="E25" s="1" t="s">
        <v>4</v>
      </c>
      <c r="F25" s="1" t="s">
        <v>4</v>
      </c>
      <c r="G25" s="1" t="s">
        <v>4</v>
      </c>
      <c r="H25" s="1" t="str">
        <f t="shared" si="0"/>
        <v>No</v>
      </c>
    </row>
    <row r="26" spans="1:8" x14ac:dyDescent="0.2">
      <c r="A26" s="21">
        <v>15</v>
      </c>
      <c r="B26" s="1" t="s">
        <v>4</v>
      </c>
      <c r="C26" s="1" t="s">
        <v>4</v>
      </c>
      <c r="D26" s="1" t="s">
        <v>4</v>
      </c>
      <c r="E26" s="1" t="s">
        <v>4</v>
      </c>
      <c r="F26" s="1" t="s">
        <v>4</v>
      </c>
      <c r="G26" s="1" t="s">
        <v>4</v>
      </c>
      <c r="H26" s="1" t="str">
        <f t="shared" si="0"/>
        <v>No</v>
      </c>
    </row>
    <row r="27" spans="1:8" x14ac:dyDescent="0.2">
      <c r="A27" s="21">
        <v>16</v>
      </c>
      <c r="B27" s="1" t="s">
        <v>4</v>
      </c>
      <c r="C27" s="1" t="s">
        <v>4</v>
      </c>
      <c r="D27" s="1" t="s">
        <v>4</v>
      </c>
      <c r="E27" s="1" t="s">
        <v>4</v>
      </c>
      <c r="F27" s="1" t="s">
        <v>4</v>
      </c>
      <c r="G27" s="1" t="s">
        <v>4</v>
      </c>
      <c r="H27" s="1" t="str">
        <f t="shared" si="0"/>
        <v>No</v>
      </c>
    </row>
    <row r="28" spans="1:8" x14ac:dyDescent="0.2">
      <c r="A28" s="21">
        <v>17</v>
      </c>
      <c r="B28" s="1" t="s">
        <v>4</v>
      </c>
      <c r="C28" s="1" t="s">
        <v>4</v>
      </c>
      <c r="D28" s="1" t="s">
        <v>4</v>
      </c>
      <c r="E28" s="1" t="s">
        <v>4</v>
      </c>
      <c r="F28" s="1" t="s">
        <v>4</v>
      </c>
      <c r="G28" s="1" t="s">
        <v>4</v>
      </c>
      <c r="H28" s="1" t="str">
        <f t="shared" si="0"/>
        <v>No</v>
      </c>
    </row>
    <row r="29" spans="1:8" x14ac:dyDescent="0.2">
      <c r="A29" s="21">
        <v>18</v>
      </c>
      <c r="B29" s="1" t="s">
        <v>4</v>
      </c>
      <c r="C29" s="1" t="s">
        <v>4</v>
      </c>
      <c r="D29" s="1" t="s">
        <v>4</v>
      </c>
      <c r="E29" s="1" t="s">
        <v>4</v>
      </c>
      <c r="F29" s="1" t="s">
        <v>4</v>
      </c>
      <c r="G29" s="1" t="s">
        <v>4</v>
      </c>
      <c r="H29" s="1" t="str">
        <f t="shared" si="0"/>
        <v>No</v>
      </c>
    </row>
    <row r="30" spans="1:8" x14ac:dyDescent="0.2">
      <c r="A30" s="21">
        <v>19</v>
      </c>
      <c r="B30" s="1" t="s">
        <v>4</v>
      </c>
      <c r="C30" s="1" t="s">
        <v>4</v>
      </c>
      <c r="D30" s="1" t="s">
        <v>4</v>
      </c>
      <c r="E30" s="1" t="s">
        <v>4</v>
      </c>
      <c r="F30" s="1" t="s">
        <v>4</v>
      </c>
      <c r="G30" s="1" t="s">
        <v>4</v>
      </c>
      <c r="H30" s="1" t="str">
        <f t="shared" si="0"/>
        <v>No</v>
      </c>
    </row>
    <row r="31" spans="1:8" x14ac:dyDescent="0.2">
      <c r="A31" s="21">
        <v>20</v>
      </c>
      <c r="B31" s="1" t="s">
        <v>4</v>
      </c>
      <c r="C31" s="1" t="s">
        <v>4</v>
      </c>
      <c r="D31" s="1" t="s">
        <v>4</v>
      </c>
      <c r="E31" s="1" t="s">
        <v>4</v>
      </c>
      <c r="F31" s="1" t="s">
        <v>4</v>
      </c>
      <c r="G31" s="1" t="s">
        <v>4</v>
      </c>
      <c r="H31" s="1" t="str">
        <f t="shared" si="0"/>
        <v>No</v>
      </c>
    </row>
    <row r="32" spans="1:8" x14ac:dyDescent="0.2">
      <c r="A32" s="21">
        <v>21</v>
      </c>
      <c r="B32" s="1" t="s">
        <v>4</v>
      </c>
      <c r="C32" s="1" t="s">
        <v>4</v>
      </c>
      <c r="D32" s="1" t="s">
        <v>4</v>
      </c>
      <c r="E32" s="1" t="s">
        <v>4</v>
      </c>
      <c r="F32" s="1" t="s">
        <v>4</v>
      </c>
      <c r="G32" s="1" t="s">
        <v>4</v>
      </c>
      <c r="H32" s="1" t="str">
        <f t="shared" si="0"/>
        <v>No</v>
      </c>
    </row>
    <row r="33" spans="1:8" x14ac:dyDescent="0.2">
      <c r="A33" s="21">
        <v>22</v>
      </c>
      <c r="B33" s="1" t="s">
        <v>4</v>
      </c>
      <c r="C33" s="1" t="s">
        <v>4</v>
      </c>
      <c r="D33" s="1" t="s">
        <v>4</v>
      </c>
      <c r="E33" s="1" t="s">
        <v>4</v>
      </c>
      <c r="F33" s="1" t="s">
        <v>4</v>
      </c>
      <c r="G33" s="1" t="s">
        <v>4</v>
      </c>
      <c r="H33" s="1" t="str">
        <f t="shared" si="0"/>
        <v>No</v>
      </c>
    </row>
    <row r="34" spans="1:8" x14ac:dyDescent="0.2">
      <c r="A34" s="21">
        <v>23</v>
      </c>
      <c r="B34" s="1" t="s">
        <v>4</v>
      </c>
      <c r="C34" s="1" t="s">
        <v>4</v>
      </c>
      <c r="D34" s="1" t="s">
        <v>4</v>
      </c>
      <c r="E34" s="1" t="s">
        <v>4</v>
      </c>
      <c r="F34" s="1" t="s">
        <v>4</v>
      </c>
      <c r="G34" s="1" t="s">
        <v>4</v>
      </c>
      <c r="H34" s="1" t="str">
        <f t="shared" si="0"/>
        <v>No</v>
      </c>
    </row>
    <row r="35" spans="1:8" x14ac:dyDescent="0.2">
      <c r="A35" s="21">
        <v>24</v>
      </c>
      <c r="B35" s="1" t="s">
        <v>4</v>
      </c>
      <c r="C35" s="1" t="s">
        <v>4</v>
      </c>
      <c r="D35" s="1" t="s">
        <v>4</v>
      </c>
      <c r="E35" s="1" t="s">
        <v>4</v>
      </c>
      <c r="F35" s="1" t="s">
        <v>4</v>
      </c>
      <c r="G35" s="1" t="s">
        <v>4</v>
      </c>
      <c r="H35" s="1" t="str">
        <f t="shared" si="0"/>
        <v>No</v>
      </c>
    </row>
    <row r="36" spans="1:8" x14ac:dyDescent="0.2">
      <c r="A36" s="21">
        <v>25</v>
      </c>
      <c r="B36" s="1" t="s">
        <v>4</v>
      </c>
      <c r="C36" s="1" t="s">
        <v>4</v>
      </c>
      <c r="D36" s="1" t="s">
        <v>4</v>
      </c>
      <c r="E36" s="1" t="s">
        <v>4</v>
      </c>
      <c r="F36" s="1" t="s">
        <v>4</v>
      </c>
      <c r="G36" s="1" t="s">
        <v>4</v>
      </c>
      <c r="H36" s="1" t="str">
        <f t="shared" si="0"/>
        <v>No</v>
      </c>
    </row>
    <row r="37" spans="1:8" x14ac:dyDescent="0.2">
      <c r="A37" s="21">
        <v>26</v>
      </c>
      <c r="B37" s="1" t="s">
        <v>4</v>
      </c>
      <c r="C37" s="1" t="s">
        <v>4</v>
      </c>
      <c r="D37" s="1" t="s">
        <v>4</v>
      </c>
      <c r="E37" s="1" t="s">
        <v>4</v>
      </c>
      <c r="F37" s="1" t="s">
        <v>4</v>
      </c>
      <c r="G37" s="1" t="s">
        <v>4</v>
      </c>
      <c r="H37" s="1" t="str">
        <f t="shared" si="0"/>
        <v>No</v>
      </c>
    </row>
    <row r="38" spans="1:8" x14ac:dyDescent="0.2">
      <c r="A38" s="21">
        <v>27</v>
      </c>
      <c r="B38" s="1" t="s">
        <v>4</v>
      </c>
      <c r="C38" s="1" t="s">
        <v>4</v>
      </c>
      <c r="D38" s="1" t="s">
        <v>4</v>
      </c>
      <c r="E38" s="1" t="s">
        <v>4</v>
      </c>
      <c r="F38" s="1" t="s">
        <v>4</v>
      </c>
      <c r="G38" s="1" t="s">
        <v>4</v>
      </c>
      <c r="H38" s="1" t="str">
        <f t="shared" si="0"/>
        <v>No</v>
      </c>
    </row>
    <row r="39" spans="1:8" x14ac:dyDescent="0.2">
      <c r="A39" s="21">
        <v>28</v>
      </c>
      <c r="B39" s="1" t="s">
        <v>4</v>
      </c>
      <c r="C39" s="1" t="s">
        <v>4</v>
      </c>
      <c r="D39" s="1" t="s">
        <v>4</v>
      </c>
      <c r="E39" s="1" t="s">
        <v>4</v>
      </c>
      <c r="F39" s="1" t="s">
        <v>4</v>
      </c>
      <c r="G39" s="1" t="s">
        <v>4</v>
      </c>
      <c r="H39" s="1" t="str">
        <f t="shared" si="0"/>
        <v>No</v>
      </c>
    </row>
    <row r="40" spans="1:8" x14ac:dyDescent="0.2">
      <c r="A40" s="21">
        <v>29</v>
      </c>
      <c r="B40" s="1" t="s">
        <v>4</v>
      </c>
      <c r="C40" s="1" t="s">
        <v>4</v>
      </c>
      <c r="D40" s="1" t="s">
        <v>4</v>
      </c>
      <c r="E40" s="1" t="s">
        <v>4</v>
      </c>
      <c r="F40" s="1" t="s">
        <v>4</v>
      </c>
      <c r="G40" s="1" t="s">
        <v>4</v>
      </c>
      <c r="H40" s="1" t="str">
        <f t="shared" si="0"/>
        <v>No</v>
      </c>
    </row>
    <row r="41" spans="1:8" x14ac:dyDescent="0.2">
      <c r="A41" s="21">
        <v>30</v>
      </c>
      <c r="B41" s="1" t="s">
        <v>4</v>
      </c>
      <c r="C41" s="1" t="s">
        <v>4</v>
      </c>
      <c r="D41" s="1" t="s">
        <v>4</v>
      </c>
      <c r="E41" s="1" t="s">
        <v>4</v>
      </c>
      <c r="F41" s="1" t="s">
        <v>4</v>
      </c>
      <c r="G41" s="1" t="s">
        <v>4</v>
      </c>
      <c r="H41" s="1" t="str">
        <f t="shared" si="0"/>
        <v>No</v>
      </c>
    </row>
    <row r="42" spans="1:8" x14ac:dyDescent="0.2">
      <c r="A42" s="21">
        <v>31</v>
      </c>
      <c r="B42" s="1" t="s">
        <v>4</v>
      </c>
      <c r="C42" s="1" t="s">
        <v>4</v>
      </c>
      <c r="D42" s="1" t="s">
        <v>4</v>
      </c>
      <c r="E42" s="1" t="s">
        <v>4</v>
      </c>
      <c r="F42" s="1" t="s">
        <v>4</v>
      </c>
      <c r="G42" s="1" t="s">
        <v>4</v>
      </c>
      <c r="H42" s="1" t="str">
        <f t="shared" si="0"/>
        <v>No</v>
      </c>
    </row>
    <row r="43" spans="1:8" x14ac:dyDescent="0.2">
      <c r="A43" s="21">
        <v>32</v>
      </c>
      <c r="B43" s="1" t="s">
        <v>4</v>
      </c>
      <c r="C43" s="1" t="s">
        <v>4</v>
      </c>
      <c r="D43" s="1" t="s">
        <v>4</v>
      </c>
      <c r="E43" s="1" t="s">
        <v>4</v>
      </c>
      <c r="F43" s="1" t="s">
        <v>4</v>
      </c>
      <c r="G43" s="1" t="s">
        <v>4</v>
      </c>
      <c r="H43" s="1" t="str">
        <f t="shared" si="0"/>
        <v>No</v>
      </c>
    </row>
    <row r="44" spans="1:8" x14ac:dyDescent="0.2">
      <c r="A44" s="21">
        <v>33</v>
      </c>
      <c r="B44" s="1" t="s">
        <v>4</v>
      </c>
      <c r="C44" s="1" t="s">
        <v>4</v>
      </c>
      <c r="D44" s="1" t="s">
        <v>4</v>
      </c>
      <c r="E44" s="1" t="s">
        <v>4</v>
      </c>
      <c r="F44" s="1" t="s">
        <v>4</v>
      </c>
      <c r="G44" s="1" t="s">
        <v>4</v>
      </c>
      <c r="H44" s="1" t="str">
        <f t="shared" si="0"/>
        <v>No</v>
      </c>
    </row>
    <row r="45" spans="1:8" x14ac:dyDescent="0.2">
      <c r="A45" s="21">
        <v>34</v>
      </c>
      <c r="B45" s="1" t="s">
        <v>4</v>
      </c>
      <c r="C45" s="1" t="s">
        <v>4</v>
      </c>
      <c r="D45" s="1" t="s">
        <v>4</v>
      </c>
      <c r="E45" s="1" t="s">
        <v>4</v>
      </c>
      <c r="F45" s="1" t="s">
        <v>4</v>
      </c>
      <c r="G45" s="1" t="s">
        <v>4</v>
      </c>
      <c r="H45" s="1" t="str">
        <f t="shared" si="0"/>
        <v>No</v>
      </c>
    </row>
    <row r="46" spans="1:8" x14ac:dyDescent="0.2">
      <c r="A46" s="21">
        <v>35</v>
      </c>
      <c r="B46" s="1" t="s">
        <v>4</v>
      </c>
      <c r="C46" s="1" t="s">
        <v>4</v>
      </c>
      <c r="D46" s="1" t="s">
        <v>4</v>
      </c>
      <c r="E46" s="1" t="s">
        <v>4</v>
      </c>
      <c r="F46" s="1" t="s">
        <v>4</v>
      </c>
      <c r="G46" s="1" t="s">
        <v>4</v>
      </c>
      <c r="H46" s="1" t="str">
        <f t="shared" si="0"/>
        <v>No</v>
      </c>
    </row>
    <row r="47" spans="1:8" x14ac:dyDescent="0.2">
      <c r="A47" s="21">
        <v>36</v>
      </c>
      <c r="B47" s="1" t="s">
        <v>4</v>
      </c>
      <c r="C47" s="1" t="s">
        <v>4</v>
      </c>
      <c r="D47" s="1" t="s">
        <v>4</v>
      </c>
      <c r="E47" s="1" t="s">
        <v>4</v>
      </c>
      <c r="F47" s="1" t="s">
        <v>4</v>
      </c>
      <c r="G47" s="1" t="s">
        <v>4</v>
      </c>
      <c r="H47" s="1" t="str">
        <f t="shared" si="0"/>
        <v>No</v>
      </c>
    </row>
    <row r="48" spans="1:8" x14ac:dyDescent="0.2">
      <c r="A48" s="21">
        <v>37</v>
      </c>
      <c r="B48" s="1" t="s">
        <v>4</v>
      </c>
      <c r="C48" s="1" t="s">
        <v>4</v>
      </c>
      <c r="D48" s="1" t="s">
        <v>4</v>
      </c>
      <c r="E48" s="1" t="s">
        <v>4</v>
      </c>
      <c r="F48" s="1" t="s">
        <v>4</v>
      </c>
      <c r="G48" s="1" t="s">
        <v>4</v>
      </c>
      <c r="H48" s="1" t="str">
        <f t="shared" si="0"/>
        <v>No</v>
      </c>
    </row>
    <row r="49" spans="1:8" x14ac:dyDescent="0.2">
      <c r="A49" s="21">
        <v>38</v>
      </c>
      <c r="B49" s="1" t="s">
        <v>4</v>
      </c>
      <c r="C49" s="1" t="s">
        <v>4</v>
      </c>
      <c r="D49" s="1" t="s">
        <v>4</v>
      </c>
      <c r="E49" s="1" t="s">
        <v>4</v>
      </c>
      <c r="F49" s="1" t="s">
        <v>4</v>
      </c>
      <c r="G49" s="1" t="s">
        <v>4</v>
      </c>
      <c r="H49" s="1" t="str">
        <f t="shared" si="0"/>
        <v>No</v>
      </c>
    </row>
    <row r="50" spans="1:8" x14ac:dyDescent="0.2">
      <c r="A50" s="21">
        <v>39</v>
      </c>
      <c r="B50" s="1" t="s">
        <v>4</v>
      </c>
      <c r="C50" s="1" t="s">
        <v>4</v>
      </c>
      <c r="D50" s="1" t="s">
        <v>4</v>
      </c>
      <c r="E50" s="1" t="s">
        <v>4</v>
      </c>
      <c r="F50" s="1" t="s">
        <v>4</v>
      </c>
      <c r="G50" s="1" t="s">
        <v>4</v>
      </c>
      <c r="H50" s="1" t="str">
        <f t="shared" si="0"/>
        <v>No</v>
      </c>
    </row>
    <row r="51" spans="1:8" x14ac:dyDescent="0.2">
      <c r="A51" s="21">
        <v>40</v>
      </c>
      <c r="B51" s="1" t="s">
        <v>4</v>
      </c>
      <c r="C51" s="1" t="s">
        <v>4</v>
      </c>
      <c r="D51" s="1" t="s">
        <v>4</v>
      </c>
      <c r="E51" s="1" t="s">
        <v>4</v>
      </c>
      <c r="F51" s="1" t="s">
        <v>4</v>
      </c>
      <c r="G51" s="1" t="s">
        <v>4</v>
      </c>
      <c r="H51" s="1" t="str">
        <f t="shared" si="0"/>
        <v>No</v>
      </c>
    </row>
    <row r="52" spans="1:8" x14ac:dyDescent="0.2">
      <c r="A52" s="21">
        <v>41</v>
      </c>
      <c r="B52" s="1" t="s">
        <v>4</v>
      </c>
      <c r="C52" s="1" t="s">
        <v>4</v>
      </c>
      <c r="D52" s="1" t="s">
        <v>4</v>
      </c>
      <c r="E52" s="1" t="s">
        <v>4</v>
      </c>
      <c r="F52" s="1" t="s">
        <v>4</v>
      </c>
      <c r="G52" s="1" t="s">
        <v>4</v>
      </c>
      <c r="H52" s="1" t="str">
        <f t="shared" si="0"/>
        <v>No</v>
      </c>
    </row>
    <row r="53" spans="1:8" x14ac:dyDescent="0.2">
      <c r="A53" s="21">
        <v>42</v>
      </c>
      <c r="B53" s="1" t="s">
        <v>4</v>
      </c>
      <c r="C53" s="1" t="s">
        <v>4</v>
      </c>
      <c r="D53" s="1" t="s">
        <v>4</v>
      </c>
      <c r="E53" s="1" t="s">
        <v>4</v>
      </c>
      <c r="F53" s="1" t="s">
        <v>4</v>
      </c>
      <c r="G53" s="1" t="s">
        <v>4</v>
      </c>
      <c r="H53" s="1" t="str">
        <f t="shared" si="0"/>
        <v>No</v>
      </c>
    </row>
    <row r="54" spans="1:8" x14ac:dyDescent="0.2">
      <c r="A54" s="21">
        <v>43</v>
      </c>
      <c r="B54" s="1" t="s">
        <v>4</v>
      </c>
      <c r="C54" s="1" t="s">
        <v>4</v>
      </c>
      <c r="D54" s="1" t="s">
        <v>4</v>
      </c>
      <c r="E54" s="1" t="s">
        <v>4</v>
      </c>
      <c r="F54" s="1" t="s">
        <v>4</v>
      </c>
      <c r="G54" s="1" t="s">
        <v>4</v>
      </c>
      <c r="H54" s="1" t="str">
        <f t="shared" si="0"/>
        <v>No</v>
      </c>
    </row>
    <row r="55" spans="1:8" x14ac:dyDescent="0.2">
      <c r="A55" s="21">
        <v>44</v>
      </c>
      <c r="B55" s="1" t="s">
        <v>4</v>
      </c>
      <c r="C55" s="1" t="s">
        <v>4</v>
      </c>
      <c r="D55" s="1" t="s">
        <v>4</v>
      </c>
      <c r="E55" s="1" t="s">
        <v>4</v>
      </c>
      <c r="F55" s="1" t="s">
        <v>4</v>
      </c>
      <c r="G55" s="1" t="s">
        <v>4</v>
      </c>
      <c r="H55" s="1" t="str">
        <f t="shared" si="0"/>
        <v>No</v>
      </c>
    </row>
    <row r="56" spans="1:8" x14ac:dyDescent="0.2">
      <c r="A56" s="21">
        <v>45</v>
      </c>
      <c r="B56" s="1" t="s">
        <v>4</v>
      </c>
      <c r="C56" s="1" t="s">
        <v>4</v>
      </c>
      <c r="D56" s="1" t="s">
        <v>4</v>
      </c>
      <c r="E56" s="1" t="s">
        <v>4</v>
      </c>
      <c r="F56" s="1" t="s">
        <v>4</v>
      </c>
      <c r="G56" s="1" t="s">
        <v>4</v>
      </c>
      <c r="H56" s="1" t="str">
        <f t="shared" si="0"/>
        <v>No</v>
      </c>
    </row>
    <row r="57" spans="1:8" x14ac:dyDescent="0.2">
      <c r="A57" s="21">
        <v>46</v>
      </c>
      <c r="B57" s="1" t="s">
        <v>4</v>
      </c>
      <c r="C57" s="1" t="s">
        <v>4</v>
      </c>
      <c r="D57" s="1" t="s">
        <v>4</v>
      </c>
      <c r="E57" s="1" t="s">
        <v>4</v>
      </c>
      <c r="F57" s="1" t="s">
        <v>4</v>
      </c>
      <c r="G57" s="1" t="s">
        <v>4</v>
      </c>
      <c r="H57" s="1" t="str">
        <f t="shared" si="0"/>
        <v>No</v>
      </c>
    </row>
    <row r="58" spans="1:8" x14ac:dyDescent="0.2">
      <c r="A58" s="21">
        <v>47</v>
      </c>
      <c r="B58" s="1" t="s">
        <v>4</v>
      </c>
      <c r="C58" s="1" t="s">
        <v>4</v>
      </c>
      <c r="D58" s="1" t="s">
        <v>4</v>
      </c>
      <c r="E58" s="1" t="s">
        <v>4</v>
      </c>
      <c r="F58" s="1" t="s">
        <v>4</v>
      </c>
      <c r="G58" s="1" t="s">
        <v>4</v>
      </c>
      <c r="H58" s="1" t="str">
        <f t="shared" si="0"/>
        <v>No</v>
      </c>
    </row>
    <row r="59" spans="1:8" x14ac:dyDescent="0.2">
      <c r="A59" s="21">
        <v>48</v>
      </c>
      <c r="B59" s="1" t="s">
        <v>4</v>
      </c>
      <c r="C59" s="1" t="s">
        <v>4</v>
      </c>
      <c r="D59" s="1" t="s">
        <v>4</v>
      </c>
      <c r="E59" s="1" t="s">
        <v>4</v>
      </c>
      <c r="F59" s="1" t="s">
        <v>4</v>
      </c>
      <c r="G59" s="1" t="s">
        <v>4</v>
      </c>
      <c r="H59" s="1" t="str">
        <f t="shared" si="0"/>
        <v>No</v>
      </c>
    </row>
    <row r="60" spans="1:8" x14ac:dyDescent="0.2">
      <c r="A60" s="21">
        <v>49</v>
      </c>
      <c r="B60" s="1" t="s">
        <v>4</v>
      </c>
      <c r="C60" s="1" t="s">
        <v>4</v>
      </c>
      <c r="D60" s="1" t="s">
        <v>4</v>
      </c>
      <c r="E60" s="1" t="s">
        <v>4</v>
      </c>
      <c r="F60" s="1" t="s">
        <v>4</v>
      </c>
      <c r="G60" s="1" t="s">
        <v>4</v>
      </c>
      <c r="H60" s="1" t="str">
        <f t="shared" si="0"/>
        <v>No</v>
      </c>
    </row>
    <row r="61" spans="1:8" x14ac:dyDescent="0.2">
      <c r="A61" s="21">
        <v>50</v>
      </c>
      <c r="B61" s="1" t="s">
        <v>4</v>
      </c>
      <c r="C61" s="1" t="s">
        <v>4</v>
      </c>
      <c r="D61" s="1" t="s">
        <v>4</v>
      </c>
      <c r="E61" s="1" t="s">
        <v>4</v>
      </c>
      <c r="F61" s="1" t="s">
        <v>4</v>
      </c>
      <c r="G61" s="1" t="s">
        <v>4</v>
      </c>
      <c r="H61" s="1" t="str">
        <f t="shared" si="0"/>
        <v>No</v>
      </c>
    </row>
    <row r="62" spans="1:8" x14ac:dyDescent="0.2">
      <c r="A62" s="21">
        <v>51</v>
      </c>
      <c r="B62" s="1" t="s">
        <v>4</v>
      </c>
      <c r="C62" s="1" t="s">
        <v>4</v>
      </c>
      <c r="D62" s="1" t="s">
        <v>4</v>
      </c>
      <c r="E62" s="1" t="s">
        <v>4</v>
      </c>
      <c r="F62" s="1" t="s">
        <v>4</v>
      </c>
      <c r="G62" s="1" t="s">
        <v>4</v>
      </c>
      <c r="H62" s="1" t="str">
        <f t="shared" si="0"/>
        <v>No</v>
      </c>
    </row>
    <row r="63" spans="1:8" x14ac:dyDescent="0.2">
      <c r="A63" s="21">
        <v>52</v>
      </c>
      <c r="B63" s="1" t="s">
        <v>4</v>
      </c>
      <c r="C63" s="1" t="s">
        <v>4</v>
      </c>
      <c r="D63" s="1" t="s">
        <v>4</v>
      </c>
      <c r="E63" s="1" t="s">
        <v>4</v>
      </c>
      <c r="F63" s="1" t="s">
        <v>4</v>
      </c>
      <c r="G63" s="1" t="s">
        <v>4</v>
      </c>
      <c r="H63" s="1" t="str">
        <f t="shared" si="0"/>
        <v>No</v>
      </c>
    </row>
    <row r="64" spans="1:8" x14ac:dyDescent="0.2">
      <c r="A64" s="21">
        <v>53</v>
      </c>
      <c r="B64" s="1" t="s">
        <v>4</v>
      </c>
      <c r="C64" s="1" t="s">
        <v>4</v>
      </c>
      <c r="D64" s="1" t="s">
        <v>4</v>
      </c>
      <c r="E64" s="1" t="s">
        <v>4</v>
      </c>
      <c r="F64" s="1" t="s">
        <v>4</v>
      </c>
      <c r="G64" s="1" t="s">
        <v>4</v>
      </c>
      <c r="H64" s="1" t="str">
        <f t="shared" si="0"/>
        <v>No</v>
      </c>
    </row>
    <row r="65" spans="1:8" x14ac:dyDescent="0.2">
      <c r="A65" s="21">
        <v>54</v>
      </c>
      <c r="B65" s="1" t="s">
        <v>4</v>
      </c>
      <c r="C65" s="1" t="s">
        <v>4</v>
      </c>
      <c r="D65" s="1" t="s">
        <v>4</v>
      </c>
      <c r="E65" s="1" t="s">
        <v>4</v>
      </c>
      <c r="F65" s="1" t="s">
        <v>4</v>
      </c>
      <c r="G65" s="1" t="s">
        <v>4</v>
      </c>
      <c r="H65" s="1" t="str">
        <f t="shared" si="0"/>
        <v>No</v>
      </c>
    </row>
    <row r="66" spans="1:8" x14ac:dyDescent="0.2">
      <c r="A66" s="21">
        <v>55</v>
      </c>
      <c r="B66" s="1" t="s">
        <v>4</v>
      </c>
      <c r="C66" s="1" t="s">
        <v>4</v>
      </c>
      <c r="D66" s="1" t="s">
        <v>4</v>
      </c>
      <c r="E66" s="1" t="s">
        <v>4</v>
      </c>
      <c r="F66" s="1" t="s">
        <v>4</v>
      </c>
      <c r="G66" s="1" t="s">
        <v>4</v>
      </c>
      <c r="H66" s="1" t="str">
        <f t="shared" si="0"/>
        <v>No</v>
      </c>
    </row>
    <row r="67" spans="1:8" x14ac:dyDescent="0.2">
      <c r="A67" s="21">
        <v>56</v>
      </c>
      <c r="B67" s="1" t="s">
        <v>4</v>
      </c>
      <c r="C67" s="1" t="s">
        <v>4</v>
      </c>
      <c r="D67" s="1" t="s">
        <v>4</v>
      </c>
      <c r="E67" s="1" t="s">
        <v>4</v>
      </c>
      <c r="F67" s="1" t="s">
        <v>4</v>
      </c>
      <c r="G67" s="1" t="s">
        <v>4</v>
      </c>
      <c r="H67" s="1" t="str">
        <f t="shared" si="0"/>
        <v>No</v>
      </c>
    </row>
    <row r="68" spans="1:8" x14ac:dyDescent="0.2">
      <c r="A68" s="21">
        <v>57</v>
      </c>
      <c r="B68" s="1" t="s">
        <v>4</v>
      </c>
      <c r="C68" s="1" t="s">
        <v>4</v>
      </c>
      <c r="D68" s="1" t="s">
        <v>4</v>
      </c>
      <c r="E68" s="1" t="s">
        <v>4</v>
      </c>
      <c r="F68" s="1" t="s">
        <v>4</v>
      </c>
      <c r="G68" s="1" t="s">
        <v>4</v>
      </c>
      <c r="H68" s="1" t="str">
        <f t="shared" si="0"/>
        <v>No</v>
      </c>
    </row>
    <row r="69" spans="1:8" x14ac:dyDescent="0.2">
      <c r="A69" s="21">
        <v>58</v>
      </c>
      <c r="B69" s="1" t="s">
        <v>4</v>
      </c>
      <c r="C69" s="1" t="s">
        <v>4</v>
      </c>
      <c r="D69" s="1" t="s">
        <v>4</v>
      </c>
      <c r="E69" s="1" t="s">
        <v>4</v>
      </c>
      <c r="F69" s="1" t="s">
        <v>4</v>
      </c>
      <c r="G69" s="1" t="s">
        <v>4</v>
      </c>
      <c r="H69" s="1" t="str">
        <f t="shared" si="0"/>
        <v>No</v>
      </c>
    </row>
    <row r="70" spans="1:8" x14ac:dyDescent="0.2">
      <c r="A70" s="21">
        <v>59</v>
      </c>
      <c r="B70" s="1" t="s">
        <v>4</v>
      </c>
      <c r="C70" s="1" t="s">
        <v>4</v>
      </c>
      <c r="D70" s="1" t="s">
        <v>4</v>
      </c>
      <c r="E70" s="1" t="s">
        <v>4</v>
      </c>
      <c r="F70" s="1" t="s">
        <v>4</v>
      </c>
      <c r="G70" s="1" t="s">
        <v>4</v>
      </c>
      <c r="H70" s="1" t="str">
        <f t="shared" si="0"/>
        <v>No</v>
      </c>
    </row>
    <row r="71" spans="1:8" x14ac:dyDescent="0.2">
      <c r="A71" s="21">
        <v>60</v>
      </c>
      <c r="B71" s="1" t="s">
        <v>4</v>
      </c>
      <c r="C71" s="1" t="s">
        <v>4</v>
      </c>
      <c r="D71" s="1" t="s">
        <v>4</v>
      </c>
      <c r="E71" s="1" t="s">
        <v>4</v>
      </c>
      <c r="F71" s="1" t="s">
        <v>4</v>
      </c>
      <c r="G71" s="1" t="s">
        <v>4</v>
      </c>
      <c r="H71" s="1" t="str">
        <f t="shared" si="0"/>
        <v>No</v>
      </c>
    </row>
    <row r="72" spans="1:8" x14ac:dyDescent="0.2">
      <c r="A72" s="21">
        <v>61</v>
      </c>
      <c r="B72" s="1" t="s">
        <v>4</v>
      </c>
      <c r="C72" s="1" t="s">
        <v>4</v>
      </c>
      <c r="D72" s="1" t="s">
        <v>4</v>
      </c>
      <c r="E72" s="1" t="s">
        <v>4</v>
      </c>
      <c r="F72" s="1" t="s">
        <v>4</v>
      </c>
      <c r="G72" s="1" t="s">
        <v>4</v>
      </c>
      <c r="H72" s="1" t="str">
        <f t="shared" si="0"/>
        <v>No</v>
      </c>
    </row>
    <row r="73" spans="1:8" x14ac:dyDescent="0.2">
      <c r="A73" s="21">
        <v>62</v>
      </c>
      <c r="B73" s="1" t="s">
        <v>4</v>
      </c>
      <c r="C73" s="1" t="s">
        <v>4</v>
      </c>
      <c r="D73" s="1" t="s">
        <v>4</v>
      </c>
      <c r="E73" s="1" t="s">
        <v>4</v>
      </c>
      <c r="F73" s="1" t="s">
        <v>4</v>
      </c>
      <c r="G73" s="1" t="s">
        <v>4</v>
      </c>
      <c r="H73" s="1" t="str">
        <f t="shared" si="0"/>
        <v>No</v>
      </c>
    </row>
    <row r="74" spans="1:8" x14ac:dyDescent="0.2">
      <c r="A74" s="21">
        <v>63</v>
      </c>
      <c r="B74" s="1" t="s">
        <v>4</v>
      </c>
      <c r="C74" s="1" t="s">
        <v>4</v>
      </c>
      <c r="D74" s="1" t="s">
        <v>4</v>
      </c>
      <c r="E74" s="1" t="s">
        <v>4</v>
      </c>
      <c r="F74" s="1" t="s">
        <v>4</v>
      </c>
      <c r="G74" s="1" t="s">
        <v>4</v>
      </c>
      <c r="H74" s="1" t="str">
        <f t="shared" si="0"/>
        <v>No</v>
      </c>
    </row>
    <row r="75" spans="1:8" x14ac:dyDescent="0.2">
      <c r="A75" s="21">
        <v>64</v>
      </c>
      <c r="B75" s="1" t="s">
        <v>4</v>
      </c>
      <c r="C75" s="1" t="s">
        <v>4</v>
      </c>
      <c r="D75" s="1" t="s">
        <v>4</v>
      </c>
      <c r="E75" s="1" t="s">
        <v>4</v>
      </c>
      <c r="F75" s="1" t="s">
        <v>4</v>
      </c>
      <c r="G75" s="1" t="s">
        <v>4</v>
      </c>
      <c r="H75" s="1" t="str">
        <f t="shared" si="0"/>
        <v>No</v>
      </c>
    </row>
    <row r="76" spans="1:8" x14ac:dyDescent="0.2">
      <c r="A76" s="21">
        <v>65</v>
      </c>
      <c r="B76" s="1" t="s">
        <v>4</v>
      </c>
      <c r="C76" s="1" t="s">
        <v>4</v>
      </c>
      <c r="D76" s="1" t="s">
        <v>4</v>
      </c>
      <c r="E76" s="1" t="s">
        <v>4</v>
      </c>
      <c r="F76" s="1" t="s">
        <v>4</v>
      </c>
      <c r="G76" s="1" t="s">
        <v>4</v>
      </c>
      <c r="H76" s="1" t="str">
        <f t="shared" si="0"/>
        <v>No</v>
      </c>
    </row>
    <row r="77" spans="1:8" x14ac:dyDescent="0.2">
      <c r="A77" s="21">
        <v>66</v>
      </c>
      <c r="B77" s="1" t="s">
        <v>4</v>
      </c>
      <c r="C77" s="1" t="s">
        <v>4</v>
      </c>
      <c r="D77" s="1" t="s">
        <v>4</v>
      </c>
      <c r="E77" s="1" t="s">
        <v>4</v>
      </c>
      <c r="F77" s="1" t="s">
        <v>4</v>
      </c>
      <c r="G77" s="1" t="s">
        <v>4</v>
      </c>
      <c r="H77" s="1" t="str">
        <f t="shared" ref="H77:H111" si="1">IF(ISBLANK(B77) * ISBLANK(C77) * ISBLANK(D77) * ISBLANK(E77) * ISBLANK(F77) * ISBLANK(G77), "Yes", "No")</f>
        <v>No</v>
      </c>
    </row>
    <row r="78" spans="1:8" x14ac:dyDescent="0.2">
      <c r="A78" s="21">
        <v>67</v>
      </c>
      <c r="B78" s="1" t="s">
        <v>4</v>
      </c>
      <c r="C78" s="1" t="s">
        <v>4</v>
      </c>
      <c r="D78" s="1" t="s">
        <v>4</v>
      </c>
      <c r="E78" s="1" t="s">
        <v>4</v>
      </c>
      <c r="F78" s="1" t="s">
        <v>4</v>
      </c>
      <c r="G78" s="1" t="s">
        <v>4</v>
      </c>
      <c r="H78" s="1" t="str">
        <f t="shared" si="1"/>
        <v>No</v>
      </c>
    </row>
    <row r="79" spans="1:8" x14ac:dyDescent="0.2">
      <c r="A79" s="21">
        <v>68</v>
      </c>
      <c r="B79" s="1" t="s">
        <v>4</v>
      </c>
      <c r="C79" s="1" t="s">
        <v>4</v>
      </c>
      <c r="D79" s="1" t="s">
        <v>4</v>
      </c>
      <c r="E79" s="1" t="s">
        <v>4</v>
      </c>
      <c r="F79" s="1" t="s">
        <v>4</v>
      </c>
      <c r="G79" s="1" t="s">
        <v>4</v>
      </c>
      <c r="H79" s="1" t="str">
        <f t="shared" si="1"/>
        <v>No</v>
      </c>
    </row>
    <row r="80" spans="1:8" x14ac:dyDescent="0.2">
      <c r="A80" s="21">
        <v>69</v>
      </c>
      <c r="B80" s="1" t="s">
        <v>4</v>
      </c>
      <c r="C80" s="1" t="s">
        <v>4</v>
      </c>
      <c r="D80" s="1" t="s">
        <v>4</v>
      </c>
      <c r="E80" s="1" t="s">
        <v>4</v>
      </c>
      <c r="F80" s="1" t="s">
        <v>4</v>
      </c>
      <c r="G80" s="1" t="s">
        <v>4</v>
      </c>
      <c r="H80" s="1" t="str">
        <f t="shared" si="1"/>
        <v>No</v>
      </c>
    </row>
    <row r="81" spans="1:8" x14ac:dyDescent="0.2">
      <c r="A81" s="21">
        <v>70</v>
      </c>
      <c r="B81" s="1" t="s">
        <v>4</v>
      </c>
      <c r="C81" s="1" t="s">
        <v>4</v>
      </c>
      <c r="D81" s="1" t="s">
        <v>4</v>
      </c>
      <c r="E81" s="1" t="s">
        <v>4</v>
      </c>
      <c r="F81" s="1" t="s">
        <v>4</v>
      </c>
      <c r="G81" s="1" t="s">
        <v>4</v>
      </c>
      <c r="H81" s="1" t="str">
        <f t="shared" si="1"/>
        <v>No</v>
      </c>
    </row>
    <row r="82" spans="1:8" x14ac:dyDescent="0.2">
      <c r="A82" s="21">
        <v>71</v>
      </c>
      <c r="B82" s="1" t="s">
        <v>4</v>
      </c>
      <c r="C82" s="1" t="s">
        <v>4</v>
      </c>
      <c r="D82" s="1" t="s">
        <v>4</v>
      </c>
      <c r="E82" s="1" t="s">
        <v>4</v>
      </c>
      <c r="F82" s="1" t="s">
        <v>4</v>
      </c>
      <c r="G82" s="1" t="s">
        <v>4</v>
      </c>
      <c r="H82" s="1" t="str">
        <f t="shared" si="1"/>
        <v>No</v>
      </c>
    </row>
    <row r="83" spans="1:8" x14ac:dyDescent="0.2">
      <c r="A83" s="21">
        <v>72</v>
      </c>
      <c r="B83" s="1" t="s">
        <v>4</v>
      </c>
      <c r="C83" s="1" t="s">
        <v>4</v>
      </c>
      <c r="D83" s="1" t="s">
        <v>4</v>
      </c>
      <c r="E83" s="1" t="s">
        <v>4</v>
      </c>
      <c r="F83" s="1" t="s">
        <v>4</v>
      </c>
      <c r="G83" s="1" t="s">
        <v>4</v>
      </c>
      <c r="H83" s="1" t="str">
        <f t="shared" si="1"/>
        <v>No</v>
      </c>
    </row>
    <row r="84" spans="1:8" x14ac:dyDescent="0.2">
      <c r="A84" s="21">
        <v>73</v>
      </c>
      <c r="B84" s="1" t="s">
        <v>4</v>
      </c>
      <c r="C84" s="1" t="s">
        <v>4</v>
      </c>
      <c r="D84" s="1" t="s">
        <v>4</v>
      </c>
      <c r="E84" s="1" t="s">
        <v>4</v>
      </c>
      <c r="F84" s="1" t="s">
        <v>4</v>
      </c>
      <c r="G84" s="1" t="s">
        <v>4</v>
      </c>
      <c r="H84" s="1" t="str">
        <f t="shared" si="1"/>
        <v>No</v>
      </c>
    </row>
    <row r="85" spans="1:8" x14ac:dyDescent="0.2">
      <c r="A85" s="21">
        <v>74</v>
      </c>
      <c r="B85" s="1" t="s">
        <v>4</v>
      </c>
      <c r="C85" s="1" t="s">
        <v>4</v>
      </c>
      <c r="D85" s="1" t="s">
        <v>4</v>
      </c>
      <c r="E85" s="1" t="s">
        <v>4</v>
      </c>
      <c r="F85" s="1" t="s">
        <v>4</v>
      </c>
      <c r="G85" s="1" t="s">
        <v>4</v>
      </c>
      <c r="H85" s="1" t="str">
        <f t="shared" si="1"/>
        <v>No</v>
      </c>
    </row>
    <row r="86" spans="1:8" x14ac:dyDescent="0.2">
      <c r="A86" s="21">
        <v>75</v>
      </c>
      <c r="B86" s="1" t="s">
        <v>4</v>
      </c>
      <c r="C86" s="1" t="s">
        <v>4</v>
      </c>
      <c r="D86" s="1" t="s">
        <v>4</v>
      </c>
      <c r="E86" s="1" t="s">
        <v>4</v>
      </c>
      <c r="F86" s="1" t="s">
        <v>4</v>
      </c>
      <c r="G86" s="1" t="s">
        <v>4</v>
      </c>
      <c r="H86" s="1" t="str">
        <f t="shared" si="1"/>
        <v>No</v>
      </c>
    </row>
    <row r="87" spans="1:8" x14ac:dyDescent="0.2">
      <c r="A87" s="21">
        <v>76</v>
      </c>
      <c r="B87" s="1" t="s">
        <v>4</v>
      </c>
      <c r="C87" s="1" t="s">
        <v>4</v>
      </c>
      <c r="D87" s="1" t="s">
        <v>4</v>
      </c>
      <c r="E87" s="1" t="s">
        <v>4</v>
      </c>
      <c r="F87" s="1" t="s">
        <v>4</v>
      </c>
      <c r="G87" s="1" t="s">
        <v>4</v>
      </c>
      <c r="H87" s="1" t="str">
        <f t="shared" si="1"/>
        <v>No</v>
      </c>
    </row>
    <row r="88" spans="1:8" x14ac:dyDescent="0.2">
      <c r="A88" s="21">
        <v>77</v>
      </c>
      <c r="B88" s="1" t="s">
        <v>4</v>
      </c>
      <c r="C88" s="1" t="s">
        <v>4</v>
      </c>
      <c r="D88" s="1" t="s">
        <v>4</v>
      </c>
      <c r="E88" s="1" t="s">
        <v>4</v>
      </c>
      <c r="F88" s="1" t="s">
        <v>4</v>
      </c>
      <c r="G88" s="1" t="s">
        <v>4</v>
      </c>
      <c r="H88" s="1" t="str">
        <f t="shared" si="1"/>
        <v>No</v>
      </c>
    </row>
    <row r="89" spans="1:8" x14ac:dyDescent="0.2">
      <c r="A89" s="21">
        <v>78</v>
      </c>
      <c r="B89" s="1" t="s">
        <v>4</v>
      </c>
      <c r="C89" s="1" t="s">
        <v>4</v>
      </c>
      <c r="D89" s="1" t="s">
        <v>4</v>
      </c>
      <c r="E89" s="1" t="s">
        <v>4</v>
      </c>
      <c r="F89" s="1" t="s">
        <v>4</v>
      </c>
      <c r="G89" s="1" t="s">
        <v>4</v>
      </c>
      <c r="H89" s="1" t="str">
        <f t="shared" si="1"/>
        <v>No</v>
      </c>
    </row>
    <row r="90" spans="1:8" x14ac:dyDescent="0.2">
      <c r="A90" s="21">
        <v>79</v>
      </c>
      <c r="B90" s="1" t="s">
        <v>4</v>
      </c>
      <c r="C90" s="1" t="s">
        <v>4</v>
      </c>
      <c r="D90" s="1" t="s">
        <v>4</v>
      </c>
      <c r="E90" s="1" t="s">
        <v>4</v>
      </c>
      <c r="F90" s="1" t="s">
        <v>4</v>
      </c>
      <c r="G90" s="1" t="s">
        <v>4</v>
      </c>
      <c r="H90" s="1" t="str">
        <f t="shared" si="1"/>
        <v>No</v>
      </c>
    </row>
    <row r="91" spans="1:8" x14ac:dyDescent="0.2">
      <c r="A91" s="21">
        <v>80</v>
      </c>
      <c r="B91" s="1" t="s">
        <v>4</v>
      </c>
      <c r="C91" s="1" t="s">
        <v>4</v>
      </c>
      <c r="D91" s="1" t="s">
        <v>4</v>
      </c>
      <c r="E91" s="1" t="s">
        <v>4</v>
      </c>
      <c r="F91" s="1" t="s">
        <v>4</v>
      </c>
      <c r="G91" s="1" t="s">
        <v>4</v>
      </c>
      <c r="H91" s="1" t="str">
        <f t="shared" si="1"/>
        <v>No</v>
      </c>
    </row>
    <row r="92" spans="1:8" x14ac:dyDescent="0.2">
      <c r="A92" s="21">
        <v>81</v>
      </c>
      <c r="B92" s="1" t="s">
        <v>4</v>
      </c>
      <c r="C92" s="1" t="s">
        <v>4</v>
      </c>
      <c r="D92" s="1" t="s">
        <v>4</v>
      </c>
      <c r="E92" s="1" t="s">
        <v>4</v>
      </c>
      <c r="F92" s="1" t="s">
        <v>4</v>
      </c>
      <c r="G92" s="1" t="s">
        <v>4</v>
      </c>
      <c r="H92" s="1" t="str">
        <f t="shared" si="1"/>
        <v>No</v>
      </c>
    </row>
    <row r="93" spans="1:8" x14ac:dyDescent="0.2">
      <c r="A93" s="21">
        <v>82</v>
      </c>
      <c r="B93" s="1" t="s">
        <v>4</v>
      </c>
      <c r="C93" s="1" t="s">
        <v>4</v>
      </c>
      <c r="D93" s="1" t="s">
        <v>4</v>
      </c>
      <c r="E93" s="1" t="s">
        <v>4</v>
      </c>
      <c r="F93" s="1" t="s">
        <v>4</v>
      </c>
      <c r="G93" s="1" t="s">
        <v>4</v>
      </c>
      <c r="H93" s="1" t="str">
        <f t="shared" si="1"/>
        <v>No</v>
      </c>
    </row>
    <row r="94" spans="1:8" x14ac:dyDescent="0.2">
      <c r="A94" s="21">
        <v>83</v>
      </c>
      <c r="B94" s="1" t="s">
        <v>4</v>
      </c>
      <c r="C94" s="1" t="s">
        <v>4</v>
      </c>
      <c r="D94" s="1" t="s">
        <v>4</v>
      </c>
      <c r="E94" s="1" t="s">
        <v>4</v>
      </c>
      <c r="F94" s="1" t="s">
        <v>4</v>
      </c>
      <c r="G94" s="1" t="s">
        <v>4</v>
      </c>
      <c r="H94" s="1" t="str">
        <f t="shared" si="1"/>
        <v>No</v>
      </c>
    </row>
    <row r="95" spans="1:8" x14ac:dyDescent="0.2">
      <c r="A95" s="21">
        <v>84</v>
      </c>
      <c r="B95" s="1" t="s">
        <v>4</v>
      </c>
      <c r="C95" s="1" t="s">
        <v>4</v>
      </c>
      <c r="D95" s="1" t="s">
        <v>4</v>
      </c>
      <c r="E95" s="1" t="s">
        <v>4</v>
      </c>
      <c r="F95" s="1" t="s">
        <v>4</v>
      </c>
      <c r="G95" s="1" t="s">
        <v>4</v>
      </c>
      <c r="H95" s="1" t="str">
        <f t="shared" si="1"/>
        <v>No</v>
      </c>
    </row>
    <row r="96" spans="1:8" x14ac:dyDescent="0.2">
      <c r="A96" s="21">
        <v>85</v>
      </c>
      <c r="B96" s="1" t="s">
        <v>4</v>
      </c>
      <c r="C96" s="1" t="s">
        <v>4</v>
      </c>
      <c r="D96" s="1" t="s">
        <v>4</v>
      </c>
      <c r="E96" s="1" t="s">
        <v>4</v>
      </c>
      <c r="F96" s="1" t="s">
        <v>4</v>
      </c>
      <c r="G96" s="1" t="s">
        <v>4</v>
      </c>
      <c r="H96" s="1" t="str">
        <f t="shared" si="1"/>
        <v>No</v>
      </c>
    </row>
    <row r="97" spans="1:8" x14ac:dyDescent="0.2">
      <c r="A97" s="21">
        <v>86</v>
      </c>
      <c r="B97" s="1" t="s">
        <v>4</v>
      </c>
      <c r="C97" s="1" t="s">
        <v>4</v>
      </c>
      <c r="D97" s="1" t="s">
        <v>4</v>
      </c>
      <c r="E97" s="1" t="s">
        <v>4</v>
      </c>
      <c r="F97" s="1" t="s">
        <v>4</v>
      </c>
      <c r="G97" s="1" t="s">
        <v>4</v>
      </c>
      <c r="H97" s="1" t="str">
        <f t="shared" si="1"/>
        <v>No</v>
      </c>
    </row>
    <row r="98" spans="1:8" x14ac:dyDescent="0.2">
      <c r="A98" s="21">
        <v>87</v>
      </c>
      <c r="B98" s="1" t="s">
        <v>4</v>
      </c>
      <c r="C98" s="1" t="s">
        <v>4</v>
      </c>
      <c r="D98" s="1" t="s">
        <v>4</v>
      </c>
      <c r="E98" s="1" t="s">
        <v>4</v>
      </c>
      <c r="F98" s="1" t="s">
        <v>4</v>
      </c>
      <c r="G98" s="1" t="s">
        <v>4</v>
      </c>
      <c r="H98" s="1" t="str">
        <f t="shared" si="1"/>
        <v>No</v>
      </c>
    </row>
    <row r="99" spans="1:8" x14ac:dyDescent="0.2">
      <c r="A99" s="21">
        <v>88</v>
      </c>
      <c r="B99" s="1" t="s">
        <v>4</v>
      </c>
      <c r="C99" s="1" t="s">
        <v>4</v>
      </c>
      <c r="D99" s="1" t="s">
        <v>4</v>
      </c>
      <c r="E99" s="1" t="s">
        <v>4</v>
      </c>
      <c r="F99" s="1" t="s">
        <v>4</v>
      </c>
      <c r="G99" s="1" t="s">
        <v>4</v>
      </c>
      <c r="H99" s="1" t="str">
        <f t="shared" si="1"/>
        <v>No</v>
      </c>
    </row>
    <row r="100" spans="1:8" x14ac:dyDescent="0.2">
      <c r="A100" s="21">
        <v>89</v>
      </c>
      <c r="B100" s="1" t="s">
        <v>4</v>
      </c>
      <c r="C100" s="1" t="s">
        <v>4</v>
      </c>
      <c r="D100" s="1" t="s">
        <v>4</v>
      </c>
      <c r="E100" s="1" t="s">
        <v>4</v>
      </c>
      <c r="F100" s="1" t="s">
        <v>4</v>
      </c>
      <c r="G100" s="1" t="s">
        <v>4</v>
      </c>
      <c r="H100" s="1" t="str">
        <f t="shared" si="1"/>
        <v>No</v>
      </c>
    </row>
    <row r="101" spans="1:8" x14ac:dyDescent="0.2">
      <c r="A101" s="21">
        <v>90</v>
      </c>
      <c r="B101" s="1" t="s">
        <v>4</v>
      </c>
      <c r="C101" s="1" t="s">
        <v>4</v>
      </c>
      <c r="D101" s="1" t="s">
        <v>4</v>
      </c>
      <c r="E101" s="1" t="s">
        <v>4</v>
      </c>
      <c r="F101" s="1" t="s">
        <v>4</v>
      </c>
      <c r="G101" s="1" t="s">
        <v>4</v>
      </c>
      <c r="H101" s="1" t="str">
        <f t="shared" si="1"/>
        <v>No</v>
      </c>
    </row>
    <row r="102" spans="1:8" x14ac:dyDescent="0.2">
      <c r="A102" s="21">
        <v>91</v>
      </c>
      <c r="B102" s="1" t="s">
        <v>4</v>
      </c>
      <c r="C102" s="1" t="s">
        <v>4</v>
      </c>
      <c r="D102" s="1" t="s">
        <v>4</v>
      </c>
      <c r="E102" s="1" t="s">
        <v>4</v>
      </c>
      <c r="F102" s="1" t="s">
        <v>4</v>
      </c>
      <c r="G102" s="1" t="s">
        <v>4</v>
      </c>
      <c r="H102" s="1" t="str">
        <f t="shared" si="1"/>
        <v>No</v>
      </c>
    </row>
    <row r="103" spans="1:8" x14ac:dyDescent="0.2">
      <c r="A103" s="21">
        <v>92</v>
      </c>
      <c r="B103" s="1" t="s">
        <v>4</v>
      </c>
      <c r="C103" s="1" t="s">
        <v>4</v>
      </c>
      <c r="D103" s="1" t="s">
        <v>4</v>
      </c>
      <c r="E103" s="1" t="s">
        <v>4</v>
      </c>
      <c r="F103" s="1" t="s">
        <v>4</v>
      </c>
      <c r="G103" s="1" t="s">
        <v>4</v>
      </c>
      <c r="H103" s="1" t="str">
        <f t="shared" si="1"/>
        <v>No</v>
      </c>
    </row>
    <row r="104" spans="1:8" x14ac:dyDescent="0.2">
      <c r="A104" s="21">
        <v>93</v>
      </c>
      <c r="B104" s="1" t="s">
        <v>4</v>
      </c>
      <c r="C104" s="1" t="s">
        <v>4</v>
      </c>
      <c r="D104" s="1" t="s">
        <v>4</v>
      </c>
      <c r="E104" s="1" t="s">
        <v>4</v>
      </c>
      <c r="F104" s="1" t="s">
        <v>4</v>
      </c>
      <c r="G104" s="1" t="s">
        <v>4</v>
      </c>
      <c r="H104" s="1" t="str">
        <f t="shared" si="1"/>
        <v>No</v>
      </c>
    </row>
    <row r="105" spans="1:8" x14ac:dyDescent="0.2">
      <c r="A105" s="21">
        <v>94</v>
      </c>
      <c r="B105" s="1" t="s">
        <v>4</v>
      </c>
      <c r="C105" s="1" t="s">
        <v>4</v>
      </c>
      <c r="D105" s="1" t="s">
        <v>4</v>
      </c>
      <c r="E105" s="1" t="s">
        <v>4</v>
      </c>
      <c r="F105" s="1" t="s">
        <v>4</v>
      </c>
      <c r="G105" s="1" t="s">
        <v>4</v>
      </c>
      <c r="H105" s="1" t="str">
        <f t="shared" si="1"/>
        <v>No</v>
      </c>
    </row>
    <row r="106" spans="1:8" x14ac:dyDescent="0.2">
      <c r="A106" s="21">
        <v>95</v>
      </c>
      <c r="B106" s="1" t="s">
        <v>4</v>
      </c>
      <c r="C106" s="1" t="s">
        <v>4</v>
      </c>
      <c r="D106" s="1" t="s">
        <v>4</v>
      </c>
      <c r="E106" s="1" t="s">
        <v>4</v>
      </c>
      <c r="F106" s="1" t="s">
        <v>4</v>
      </c>
      <c r="G106" s="1" t="s">
        <v>4</v>
      </c>
      <c r="H106" s="1" t="str">
        <f t="shared" si="1"/>
        <v>No</v>
      </c>
    </row>
    <row r="107" spans="1:8" x14ac:dyDescent="0.2">
      <c r="A107" s="21">
        <v>96</v>
      </c>
      <c r="B107" s="1" t="s">
        <v>4</v>
      </c>
      <c r="C107" s="1" t="s">
        <v>4</v>
      </c>
      <c r="D107" s="1" t="s">
        <v>4</v>
      </c>
      <c r="E107" s="1" t="s">
        <v>4</v>
      </c>
      <c r="F107" s="1" t="s">
        <v>4</v>
      </c>
      <c r="G107" s="1" t="s">
        <v>4</v>
      </c>
      <c r="H107" s="1" t="str">
        <f t="shared" si="1"/>
        <v>No</v>
      </c>
    </row>
    <row r="108" spans="1:8" x14ac:dyDescent="0.2">
      <c r="A108" s="21">
        <v>97</v>
      </c>
      <c r="B108" s="1" t="s">
        <v>4</v>
      </c>
      <c r="C108" s="1" t="s">
        <v>4</v>
      </c>
      <c r="D108" s="1" t="s">
        <v>4</v>
      </c>
      <c r="E108" s="1" t="s">
        <v>4</v>
      </c>
      <c r="F108" s="1" t="s">
        <v>4</v>
      </c>
      <c r="G108" s="1" t="s">
        <v>4</v>
      </c>
      <c r="H108" s="1" t="str">
        <f t="shared" si="1"/>
        <v>No</v>
      </c>
    </row>
    <row r="109" spans="1:8" x14ac:dyDescent="0.2">
      <c r="A109" s="21">
        <v>98</v>
      </c>
      <c r="B109" s="1" t="s">
        <v>4</v>
      </c>
      <c r="C109" s="1" t="s">
        <v>4</v>
      </c>
      <c r="D109" s="1" t="s">
        <v>4</v>
      </c>
      <c r="E109" s="1" t="s">
        <v>4</v>
      </c>
      <c r="F109" s="1" t="s">
        <v>4</v>
      </c>
      <c r="G109" s="1" t="s">
        <v>4</v>
      </c>
      <c r="H109" s="1" t="str">
        <f t="shared" si="1"/>
        <v>No</v>
      </c>
    </row>
    <row r="110" spans="1:8" x14ac:dyDescent="0.2">
      <c r="A110" s="21">
        <v>99</v>
      </c>
      <c r="B110" s="1" t="s">
        <v>4</v>
      </c>
      <c r="C110" s="1" t="s">
        <v>4</v>
      </c>
      <c r="D110" s="1" t="s">
        <v>4</v>
      </c>
      <c r="E110" s="1" t="s">
        <v>4</v>
      </c>
      <c r="F110" s="1" t="s">
        <v>4</v>
      </c>
      <c r="G110" s="1" t="s">
        <v>4</v>
      </c>
      <c r="H110" s="1" t="str">
        <f t="shared" si="1"/>
        <v>No</v>
      </c>
    </row>
    <row r="111" spans="1:8" x14ac:dyDescent="0.2">
      <c r="A111" s="21">
        <v>100</v>
      </c>
      <c r="B111" s="1" t="s">
        <v>4</v>
      </c>
      <c r="C111" s="1" t="s">
        <v>4</v>
      </c>
      <c r="D111" s="1" t="s">
        <v>4</v>
      </c>
      <c r="E111" s="1" t="s">
        <v>4</v>
      </c>
      <c r="F111" s="1" t="s">
        <v>4</v>
      </c>
      <c r="G111" s="1" t="s">
        <v>4</v>
      </c>
      <c r="H111" s="1" t="str">
        <f t="shared" si="1"/>
        <v>No</v>
      </c>
    </row>
  </sheetData>
  <mergeCells count="7">
    <mergeCell ref="A2:F2"/>
    <mergeCell ref="A3:F3"/>
    <mergeCell ref="A4:F4"/>
    <mergeCell ref="A5:F5"/>
    <mergeCell ref="A7:F7"/>
    <mergeCell ref="A6:F6"/>
    <mergeCell ref="A10:G10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641CD-7987-9C49-9FB6-0F7E7D082FE8}">
  <dimension ref="A1:H111"/>
  <sheetViews>
    <sheetView zoomScale="120" zoomScaleNormal="120" workbookViewId="0">
      <selection activeCell="J22" sqref="J22"/>
    </sheetView>
  </sheetViews>
  <sheetFormatPr baseColWidth="10" defaultRowHeight="15" x14ac:dyDescent="0.2"/>
  <cols>
    <col min="1" max="1" width="10.83203125" customWidth="1"/>
    <col min="2" max="7" width="15.83203125" customWidth="1"/>
    <col min="8" max="8" width="20.83203125" customWidth="1"/>
  </cols>
  <sheetData>
    <row r="1" spans="1:8" x14ac:dyDescent="0.2">
      <c r="A1" s="13" t="s">
        <v>0</v>
      </c>
    </row>
    <row r="2" spans="1:8" x14ac:dyDescent="0.2">
      <c r="A2" s="30" t="s">
        <v>14</v>
      </c>
      <c r="B2" s="30"/>
      <c r="C2" s="30"/>
      <c r="D2" s="30"/>
      <c r="E2" s="30"/>
      <c r="F2" s="30"/>
    </row>
    <row r="3" spans="1:8" x14ac:dyDescent="0.2">
      <c r="A3" s="30" t="s">
        <v>1</v>
      </c>
      <c r="B3" s="30"/>
      <c r="C3" s="30"/>
      <c r="D3" s="30"/>
      <c r="E3" s="30"/>
      <c r="F3" s="30"/>
    </row>
    <row r="4" spans="1:8" x14ac:dyDescent="0.2">
      <c r="A4" s="30" t="s">
        <v>13</v>
      </c>
      <c r="B4" s="30"/>
      <c r="C4" s="30"/>
      <c r="D4" s="30"/>
      <c r="E4" s="30"/>
      <c r="F4" s="30"/>
    </row>
    <row r="5" spans="1:8" x14ac:dyDescent="0.2">
      <c r="A5" s="30" t="s">
        <v>2</v>
      </c>
      <c r="B5" s="30"/>
      <c r="C5" s="30"/>
      <c r="D5" s="30"/>
      <c r="E5" s="30"/>
      <c r="F5" s="30"/>
    </row>
    <row r="6" spans="1:8" x14ac:dyDescent="0.2">
      <c r="A6" s="32" t="s">
        <v>34</v>
      </c>
      <c r="B6" s="32"/>
      <c r="C6" s="32"/>
      <c r="D6" s="32"/>
      <c r="E6" s="32"/>
      <c r="F6" s="32"/>
    </row>
    <row r="7" spans="1:8" x14ac:dyDescent="0.2">
      <c r="A7" s="31" t="s">
        <v>3</v>
      </c>
      <c r="B7" s="31"/>
      <c r="C7" s="31"/>
      <c r="D7" s="31"/>
      <c r="E7" s="31"/>
      <c r="F7" s="31"/>
    </row>
    <row r="10" spans="1:8" ht="19" x14ac:dyDescent="0.25">
      <c r="A10" s="29" t="s">
        <v>59</v>
      </c>
      <c r="B10" s="29"/>
      <c r="C10" s="29"/>
      <c r="D10" s="29"/>
      <c r="E10" s="29"/>
      <c r="F10" s="29"/>
      <c r="G10" s="29"/>
      <c r="H10" s="12" t="s">
        <v>15</v>
      </c>
    </row>
    <row r="11" spans="1:8" ht="32" x14ac:dyDescent="0.2">
      <c r="A11" s="23" t="s">
        <v>70</v>
      </c>
      <c r="B11" s="23" t="s">
        <v>53</v>
      </c>
      <c r="C11" s="23" t="s">
        <v>54</v>
      </c>
      <c r="D11" s="23" t="s">
        <v>55</v>
      </c>
      <c r="E11" s="23" t="s">
        <v>56</v>
      </c>
      <c r="F11" s="23" t="s">
        <v>57</v>
      </c>
      <c r="G11" s="23" t="s">
        <v>58</v>
      </c>
      <c r="H11" s="23" t="s">
        <v>16</v>
      </c>
    </row>
    <row r="12" spans="1:8" x14ac:dyDescent="0.2">
      <c r="A12" s="21">
        <v>1</v>
      </c>
      <c r="B12" s="1" t="s">
        <v>4</v>
      </c>
      <c r="C12" s="1" t="s">
        <v>4</v>
      </c>
      <c r="D12" s="1" t="s">
        <v>4</v>
      </c>
      <c r="E12" s="1" t="s">
        <v>4</v>
      </c>
      <c r="F12" s="1" t="s">
        <v>4</v>
      </c>
      <c r="G12" s="1" t="s">
        <v>4</v>
      </c>
      <c r="H12" s="1" t="str">
        <f t="shared" ref="H12:H43" si="0">IF(ISBLANK(B12) * ISBLANK(C12) * ISBLANK(D12) * ISBLANK(E12) * ISBLANK(F12) * ISBLANK(G12),"Yes", "No")</f>
        <v>No</v>
      </c>
    </row>
    <row r="13" spans="1:8" x14ac:dyDescent="0.2">
      <c r="A13" s="21">
        <v>2</v>
      </c>
      <c r="B13" s="1" t="s">
        <v>4</v>
      </c>
      <c r="C13" s="1" t="s">
        <v>4</v>
      </c>
      <c r="D13" s="1" t="s">
        <v>4</v>
      </c>
      <c r="E13" s="1" t="s">
        <v>4</v>
      </c>
      <c r="F13" s="1" t="s">
        <v>4</v>
      </c>
      <c r="G13" s="1" t="s">
        <v>4</v>
      </c>
      <c r="H13" s="1" t="str">
        <f t="shared" si="0"/>
        <v>No</v>
      </c>
    </row>
    <row r="14" spans="1:8" x14ac:dyDescent="0.2">
      <c r="A14" s="21">
        <v>3</v>
      </c>
      <c r="B14" s="1" t="s">
        <v>4</v>
      </c>
      <c r="C14" s="1" t="s">
        <v>4</v>
      </c>
      <c r="D14" s="1" t="s">
        <v>4</v>
      </c>
      <c r="E14" s="1" t="s">
        <v>4</v>
      </c>
      <c r="F14" s="1" t="s">
        <v>4</v>
      </c>
      <c r="G14" s="1" t="s">
        <v>4</v>
      </c>
      <c r="H14" s="1" t="str">
        <f t="shared" si="0"/>
        <v>No</v>
      </c>
    </row>
    <row r="15" spans="1:8" x14ac:dyDescent="0.2">
      <c r="A15" s="21">
        <v>4</v>
      </c>
      <c r="B15" s="1" t="s">
        <v>4</v>
      </c>
      <c r="C15" s="1" t="s">
        <v>4</v>
      </c>
      <c r="D15" s="1" t="s">
        <v>4</v>
      </c>
      <c r="E15" s="1" t="s">
        <v>4</v>
      </c>
      <c r="F15" s="1" t="s">
        <v>4</v>
      </c>
      <c r="G15" s="1" t="s">
        <v>4</v>
      </c>
      <c r="H15" s="1" t="str">
        <f t="shared" si="0"/>
        <v>No</v>
      </c>
    </row>
    <row r="16" spans="1:8" x14ac:dyDescent="0.2">
      <c r="A16" s="21">
        <v>5</v>
      </c>
      <c r="B16" s="1" t="s">
        <v>4</v>
      </c>
      <c r="C16" s="1" t="s">
        <v>4</v>
      </c>
      <c r="D16" s="1" t="s">
        <v>4</v>
      </c>
      <c r="E16" s="1" t="s">
        <v>4</v>
      </c>
      <c r="F16" s="1" t="s">
        <v>4</v>
      </c>
      <c r="G16" s="1" t="s">
        <v>4</v>
      </c>
      <c r="H16" s="1" t="str">
        <f t="shared" si="0"/>
        <v>No</v>
      </c>
    </row>
    <row r="17" spans="1:8" x14ac:dyDescent="0.2">
      <c r="A17" s="21">
        <v>6</v>
      </c>
      <c r="B17" s="1" t="s">
        <v>4</v>
      </c>
      <c r="C17" s="1" t="s">
        <v>4</v>
      </c>
      <c r="D17" s="1" t="s">
        <v>4</v>
      </c>
      <c r="E17" s="1" t="s">
        <v>4</v>
      </c>
      <c r="F17" s="1" t="s">
        <v>4</v>
      </c>
      <c r="G17" s="1" t="s">
        <v>4</v>
      </c>
      <c r="H17" s="1" t="str">
        <f t="shared" si="0"/>
        <v>No</v>
      </c>
    </row>
    <row r="18" spans="1:8" x14ac:dyDescent="0.2">
      <c r="A18" s="21">
        <v>7</v>
      </c>
      <c r="B18" s="1" t="s">
        <v>4</v>
      </c>
      <c r="C18" s="1" t="s">
        <v>4</v>
      </c>
      <c r="D18" s="1" t="s">
        <v>4</v>
      </c>
      <c r="E18" s="1" t="s">
        <v>4</v>
      </c>
      <c r="F18" s="1" t="s">
        <v>4</v>
      </c>
      <c r="G18" s="1" t="s">
        <v>4</v>
      </c>
      <c r="H18" s="1" t="str">
        <f t="shared" si="0"/>
        <v>No</v>
      </c>
    </row>
    <row r="19" spans="1:8" x14ac:dyDescent="0.2">
      <c r="A19" s="21">
        <v>8</v>
      </c>
      <c r="B19" s="1" t="s">
        <v>4</v>
      </c>
      <c r="C19" s="1" t="s">
        <v>4</v>
      </c>
      <c r="D19" s="1" t="s">
        <v>4</v>
      </c>
      <c r="E19" s="1" t="s">
        <v>4</v>
      </c>
      <c r="F19" s="1" t="s">
        <v>4</v>
      </c>
      <c r="G19" s="1" t="s">
        <v>4</v>
      </c>
      <c r="H19" s="1" t="str">
        <f t="shared" si="0"/>
        <v>No</v>
      </c>
    </row>
    <row r="20" spans="1:8" x14ac:dyDescent="0.2">
      <c r="A20" s="21">
        <v>9</v>
      </c>
      <c r="B20" s="1" t="s">
        <v>4</v>
      </c>
      <c r="C20" s="1" t="s">
        <v>4</v>
      </c>
      <c r="D20" s="1" t="s">
        <v>4</v>
      </c>
      <c r="E20" s="1" t="s">
        <v>4</v>
      </c>
      <c r="F20" s="1" t="s">
        <v>4</v>
      </c>
      <c r="G20" s="1" t="s">
        <v>4</v>
      </c>
      <c r="H20" s="1" t="str">
        <f t="shared" si="0"/>
        <v>No</v>
      </c>
    </row>
    <row r="21" spans="1:8" x14ac:dyDescent="0.2">
      <c r="A21" s="21">
        <v>10</v>
      </c>
      <c r="B21" s="1" t="s">
        <v>4</v>
      </c>
      <c r="C21" s="1" t="s">
        <v>4</v>
      </c>
      <c r="D21" s="1" t="s">
        <v>4</v>
      </c>
      <c r="E21" s="1" t="s">
        <v>4</v>
      </c>
      <c r="F21" s="1" t="s">
        <v>4</v>
      </c>
      <c r="G21" s="1" t="s">
        <v>4</v>
      </c>
      <c r="H21" s="1" t="str">
        <f t="shared" si="0"/>
        <v>No</v>
      </c>
    </row>
    <row r="22" spans="1:8" x14ac:dyDescent="0.2">
      <c r="A22" s="21">
        <v>11</v>
      </c>
      <c r="B22" s="1" t="s">
        <v>4</v>
      </c>
      <c r="C22" s="1" t="s">
        <v>4</v>
      </c>
      <c r="D22" s="1" t="s">
        <v>4</v>
      </c>
      <c r="E22" s="1" t="s">
        <v>4</v>
      </c>
      <c r="F22" s="1" t="s">
        <v>4</v>
      </c>
      <c r="G22" s="1" t="s">
        <v>4</v>
      </c>
      <c r="H22" s="1" t="str">
        <f t="shared" si="0"/>
        <v>No</v>
      </c>
    </row>
    <row r="23" spans="1:8" x14ac:dyDescent="0.2">
      <c r="A23" s="21">
        <v>12</v>
      </c>
      <c r="B23" s="1" t="s">
        <v>4</v>
      </c>
      <c r="C23" s="1" t="s">
        <v>4</v>
      </c>
      <c r="D23" s="1" t="s">
        <v>4</v>
      </c>
      <c r="E23" s="1" t="s">
        <v>4</v>
      </c>
      <c r="F23" s="1" t="s">
        <v>4</v>
      </c>
      <c r="G23" s="1" t="s">
        <v>4</v>
      </c>
      <c r="H23" s="1" t="str">
        <f t="shared" si="0"/>
        <v>No</v>
      </c>
    </row>
    <row r="24" spans="1:8" x14ac:dyDescent="0.2">
      <c r="A24" s="21">
        <v>13</v>
      </c>
      <c r="B24" s="1" t="s">
        <v>4</v>
      </c>
      <c r="C24" s="1" t="s">
        <v>4</v>
      </c>
      <c r="D24" s="1" t="s">
        <v>4</v>
      </c>
      <c r="E24" s="1" t="s">
        <v>4</v>
      </c>
      <c r="F24" s="1" t="s">
        <v>4</v>
      </c>
      <c r="G24" s="1" t="s">
        <v>4</v>
      </c>
      <c r="H24" s="1" t="str">
        <f t="shared" si="0"/>
        <v>No</v>
      </c>
    </row>
    <row r="25" spans="1:8" x14ac:dyDescent="0.2">
      <c r="A25" s="21">
        <v>14</v>
      </c>
      <c r="B25" s="1" t="s">
        <v>4</v>
      </c>
      <c r="C25" s="1" t="s">
        <v>4</v>
      </c>
      <c r="D25" s="1" t="s">
        <v>4</v>
      </c>
      <c r="E25" s="1" t="s">
        <v>4</v>
      </c>
      <c r="F25" s="1" t="s">
        <v>4</v>
      </c>
      <c r="G25" s="1" t="s">
        <v>4</v>
      </c>
      <c r="H25" s="1" t="str">
        <f t="shared" si="0"/>
        <v>No</v>
      </c>
    </row>
    <row r="26" spans="1:8" x14ac:dyDescent="0.2">
      <c r="A26" s="21">
        <v>15</v>
      </c>
      <c r="B26" s="1" t="s">
        <v>4</v>
      </c>
      <c r="C26" s="1" t="s">
        <v>4</v>
      </c>
      <c r="D26" s="1" t="s">
        <v>4</v>
      </c>
      <c r="E26" s="1" t="s">
        <v>4</v>
      </c>
      <c r="F26" s="1" t="s">
        <v>4</v>
      </c>
      <c r="G26" s="1" t="s">
        <v>4</v>
      </c>
      <c r="H26" s="1" t="str">
        <f t="shared" si="0"/>
        <v>No</v>
      </c>
    </row>
    <row r="27" spans="1:8" x14ac:dyDescent="0.2">
      <c r="A27" s="21">
        <v>16</v>
      </c>
      <c r="B27" s="1" t="s">
        <v>4</v>
      </c>
      <c r="C27" s="1" t="s">
        <v>4</v>
      </c>
      <c r="D27" s="1" t="s">
        <v>4</v>
      </c>
      <c r="E27" s="1" t="s">
        <v>4</v>
      </c>
      <c r="F27" s="1" t="s">
        <v>4</v>
      </c>
      <c r="G27" s="1" t="s">
        <v>4</v>
      </c>
      <c r="H27" s="1" t="str">
        <f t="shared" si="0"/>
        <v>No</v>
      </c>
    </row>
    <row r="28" spans="1:8" x14ac:dyDescent="0.2">
      <c r="A28" s="21">
        <v>17</v>
      </c>
      <c r="B28" s="1" t="s">
        <v>4</v>
      </c>
      <c r="C28" s="1" t="s">
        <v>4</v>
      </c>
      <c r="D28" s="1" t="s">
        <v>4</v>
      </c>
      <c r="E28" s="1" t="s">
        <v>4</v>
      </c>
      <c r="F28" s="1" t="s">
        <v>4</v>
      </c>
      <c r="G28" s="1" t="s">
        <v>4</v>
      </c>
      <c r="H28" s="1" t="str">
        <f t="shared" si="0"/>
        <v>No</v>
      </c>
    </row>
    <row r="29" spans="1:8" x14ac:dyDescent="0.2">
      <c r="A29" s="21">
        <v>18</v>
      </c>
      <c r="B29" s="1" t="s">
        <v>4</v>
      </c>
      <c r="C29" s="1" t="s">
        <v>4</v>
      </c>
      <c r="D29" s="1" t="s">
        <v>4</v>
      </c>
      <c r="E29" s="1" t="s">
        <v>4</v>
      </c>
      <c r="F29" s="1" t="s">
        <v>4</v>
      </c>
      <c r="G29" s="1" t="s">
        <v>4</v>
      </c>
      <c r="H29" s="1" t="str">
        <f t="shared" si="0"/>
        <v>No</v>
      </c>
    </row>
    <row r="30" spans="1:8" x14ac:dyDescent="0.2">
      <c r="A30" s="21">
        <v>19</v>
      </c>
      <c r="B30" s="1" t="s">
        <v>4</v>
      </c>
      <c r="C30" s="1" t="s">
        <v>4</v>
      </c>
      <c r="D30" s="1" t="s">
        <v>4</v>
      </c>
      <c r="E30" s="1" t="s">
        <v>4</v>
      </c>
      <c r="F30" s="1" t="s">
        <v>4</v>
      </c>
      <c r="G30" s="1" t="s">
        <v>4</v>
      </c>
      <c r="H30" s="1" t="str">
        <f t="shared" si="0"/>
        <v>No</v>
      </c>
    </row>
    <row r="31" spans="1:8" x14ac:dyDescent="0.2">
      <c r="A31" s="21">
        <v>20</v>
      </c>
      <c r="B31" s="1" t="s">
        <v>4</v>
      </c>
      <c r="C31" s="1" t="s">
        <v>4</v>
      </c>
      <c r="D31" s="1" t="s">
        <v>4</v>
      </c>
      <c r="E31" s="1" t="s">
        <v>4</v>
      </c>
      <c r="F31" s="1" t="s">
        <v>4</v>
      </c>
      <c r="G31" s="1" t="s">
        <v>4</v>
      </c>
      <c r="H31" s="1" t="str">
        <f t="shared" si="0"/>
        <v>No</v>
      </c>
    </row>
    <row r="32" spans="1:8" x14ac:dyDescent="0.2">
      <c r="A32" s="21">
        <v>21</v>
      </c>
      <c r="B32" s="1" t="s">
        <v>4</v>
      </c>
      <c r="C32" s="1" t="s">
        <v>4</v>
      </c>
      <c r="D32" s="1" t="s">
        <v>4</v>
      </c>
      <c r="E32" s="1" t="s">
        <v>4</v>
      </c>
      <c r="F32" s="1" t="s">
        <v>4</v>
      </c>
      <c r="G32" s="1" t="s">
        <v>4</v>
      </c>
      <c r="H32" s="1" t="str">
        <f t="shared" si="0"/>
        <v>No</v>
      </c>
    </row>
    <row r="33" spans="1:8" x14ac:dyDescent="0.2">
      <c r="A33" s="21">
        <v>22</v>
      </c>
      <c r="B33" s="1" t="s">
        <v>4</v>
      </c>
      <c r="C33" s="1" t="s">
        <v>4</v>
      </c>
      <c r="D33" s="1" t="s">
        <v>4</v>
      </c>
      <c r="E33" s="1" t="s">
        <v>4</v>
      </c>
      <c r="F33" s="1" t="s">
        <v>4</v>
      </c>
      <c r="G33" s="1" t="s">
        <v>4</v>
      </c>
      <c r="H33" s="1" t="str">
        <f t="shared" si="0"/>
        <v>No</v>
      </c>
    </row>
    <row r="34" spans="1:8" x14ac:dyDescent="0.2">
      <c r="A34" s="21">
        <v>23</v>
      </c>
      <c r="B34" s="1" t="s">
        <v>4</v>
      </c>
      <c r="C34" s="1" t="s">
        <v>4</v>
      </c>
      <c r="D34" s="1" t="s">
        <v>4</v>
      </c>
      <c r="E34" s="1" t="s">
        <v>4</v>
      </c>
      <c r="F34" s="1" t="s">
        <v>4</v>
      </c>
      <c r="G34" s="1" t="s">
        <v>4</v>
      </c>
      <c r="H34" s="1" t="str">
        <f t="shared" si="0"/>
        <v>No</v>
      </c>
    </row>
    <row r="35" spans="1:8" x14ac:dyDescent="0.2">
      <c r="A35" s="21">
        <v>24</v>
      </c>
      <c r="B35" s="1" t="s">
        <v>4</v>
      </c>
      <c r="C35" s="1" t="s">
        <v>4</v>
      </c>
      <c r="D35" s="1" t="s">
        <v>4</v>
      </c>
      <c r="E35" s="1" t="s">
        <v>4</v>
      </c>
      <c r="F35" s="1" t="s">
        <v>4</v>
      </c>
      <c r="G35" s="1" t="s">
        <v>4</v>
      </c>
      <c r="H35" s="1" t="str">
        <f t="shared" si="0"/>
        <v>No</v>
      </c>
    </row>
    <row r="36" spans="1:8" x14ac:dyDescent="0.2">
      <c r="A36" s="21">
        <v>25</v>
      </c>
      <c r="B36" s="1" t="s">
        <v>4</v>
      </c>
      <c r="C36" s="1" t="s">
        <v>4</v>
      </c>
      <c r="D36" s="1" t="s">
        <v>4</v>
      </c>
      <c r="E36" s="1" t="s">
        <v>4</v>
      </c>
      <c r="F36" s="1" t="s">
        <v>4</v>
      </c>
      <c r="G36" s="1" t="s">
        <v>4</v>
      </c>
      <c r="H36" s="1" t="str">
        <f t="shared" si="0"/>
        <v>No</v>
      </c>
    </row>
    <row r="37" spans="1:8" x14ac:dyDescent="0.2">
      <c r="A37" s="21">
        <v>26</v>
      </c>
      <c r="B37" s="1" t="s">
        <v>4</v>
      </c>
      <c r="C37" s="1" t="s">
        <v>4</v>
      </c>
      <c r="D37" s="1" t="s">
        <v>4</v>
      </c>
      <c r="E37" s="1" t="s">
        <v>4</v>
      </c>
      <c r="F37" s="1" t="s">
        <v>4</v>
      </c>
      <c r="G37" s="1" t="s">
        <v>4</v>
      </c>
      <c r="H37" s="1" t="str">
        <f t="shared" si="0"/>
        <v>No</v>
      </c>
    </row>
    <row r="38" spans="1:8" x14ac:dyDescent="0.2">
      <c r="A38" s="21">
        <v>27</v>
      </c>
      <c r="B38" s="1" t="s">
        <v>4</v>
      </c>
      <c r="C38" s="1" t="s">
        <v>4</v>
      </c>
      <c r="D38" s="1" t="s">
        <v>4</v>
      </c>
      <c r="E38" s="1" t="s">
        <v>4</v>
      </c>
      <c r="F38" s="1" t="s">
        <v>4</v>
      </c>
      <c r="G38" s="1" t="s">
        <v>4</v>
      </c>
      <c r="H38" s="1" t="str">
        <f t="shared" si="0"/>
        <v>No</v>
      </c>
    </row>
    <row r="39" spans="1:8" x14ac:dyDescent="0.2">
      <c r="A39" s="21">
        <v>28</v>
      </c>
      <c r="B39" s="1" t="s">
        <v>4</v>
      </c>
      <c r="C39" s="1" t="s">
        <v>4</v>
      </c>
      <c r="D39" s="1" t="s">
        <v>4</v>
      </c>
      <c r="E39" s="1" t="s">
        <v>4</v>
      </c>
      <c r="F39" s="1" t="s">
        <v>4</v>
      </c>
      <c r="G39" s="1" t="s">
        <v>4</v>
      </c>
      <c r="H39" s="1" t="str">
        <f t="shared" si="0"/>
        <v>No</v>
      </c>
    </row>
    <row r="40" spans="1:8" x14ac:dyDescent="0.2">
      <c r="A40" s="21">
        <v>29</v>
      </c>
      <c r="B40" s="1" t="s">
        <v>4</v>
      </c>
      <c r="C40" s="1" t="s">
        <v>4</v>
      </c>
      <c r="D40" s="1" t="s">
        <v>4</v>
      </c>
      <c r="E40" s="1" t="s">
        <v>4</v>
      </c>
      <c r="F40" s="1" t="s">
        <v>4</v>
      </c>
      <c r="G40" s="1" t="s">
        <v>4</v>
      </c>
      <c r="H40" s="1" t="str">
        <f t="shared" si="0"/>
        <v>No</v>
      </c>
    </row>
    <row r="41" spans="1:8" x14ac:dyDescent="0.2">
      <c r="A41" s="21">
        <v>30</v>
      </c>
      <c r="B41" s="1" t="s">
        <v>4</v>
      </c>
      <c r="C41" s="1" t="s">
        <v>4</v>
      </c>
      <c r="D41" s="1" t="s">
        <v>4</v>
      </c>
      <c r="E41" s="1" t="s">
        <v>4</v>
      </c>
      <c r="F41" s="1" t="s">
        <v>4</v>
      </c>
      <c r="G41" s="1" t="s">
        <v>4</v>
      </c>
      <c r="H41" s="1" t="str">
        <f t="shared" si="0"/>
        <v>No</v>
      </c>
    </row>
    <row r="42" spans="1:8" x14ac:dyDescent="0.2">
      <c r="A42" s="21">
        <v>31</v>
      </c>
      <c r="B42" s="1" t="s">
        <v>4</v>
      </c>
      <c r="C42" s="1" t="s">
        <v>4</v>
      </c>
      <c r="D42" s="1" t="s">
        <v>4</v>
      </c>
      <c r="E42" s="1" t="s">
        <v>4</v>
      </c>
      <c r="F42" s="1" t="s">
        <v>4</v>
      </c>
      <c r="G42" s="1" t="s">
        <v>4</v>
      </c>
      <c r="H42" s="1" t="str">
        <f t="shared" si="0"/>
        <v>No</v>
      </c>
    </row>
    <row r="43" spans="1:8" x14ac:dyDescent="0.2">
      <c r="A43" s="21">
        <v>32</v>
      </c>
      <c r="B43" s="1" t="s">
        <v>4</v>
      </c>
      <c r="C43" s="1" t="s">
        <v>4</v>
      </c>
      <c r="D43" s="1" t="s">
        <v>4</v>
      </c>
      <c r="E43" s="1" t="s">
        <v>4</v>
      </c>
      <c r="F43" s="1" t="s">
        <v>4</v>
      </c>
      <c r="G43" s="1" t="s">
        <v>4</v>
      </c>
      <c r="H43" s="1" t="str">
        <f t="shared" si="0"/>
        <v>No</v>
      </c>
    </row>
    <row r="44" spans="1:8" x14ac:dyDescent="0.2">
      <c r="A44" s="21">
        <v>33</v>
      </c>
      <c r="B44" s="1" t="s">
        <v>4</v>
      </c>
      <c r="C44" s="1" t="s">
        <v>4</v>
      </c>
      <c r="D44" s="1" t="s">
        <v>4</v>
      </c>
      <c r="E44" s="1" t="s">
        <v>4</v>
      </c>
      <c r="F44" s="1" t="s">
        <v>4</v>
      </c>
      <c r="G44" s="1" t="s">
        <v>4</v>
      </c>
      <c r="H44" s="1" t="str">
        <f t="shared" ref="H44:H75" si="1">IF(ISBLANK(B44) * ISBLANK(C44) * ISBLANK(D44) * ISBLANK(E44) * ISBLANK(F44) * ISBLANK(G44),"Yes", "No")</f>
        <v>No</v>
      </c>
    </row>
    <row r="45" spans="1:8" x14ac:dyDescent="0.2">
      <c r="A45" s="21">
        <v>34</v>
      </c>
      <c r="B45" s="1" t="s">
        <v>4</v>
      </c>
      <c r="C45" s="1" t="s">
        <v>4</v>
      </c>
      <c r="D45" s="1" t="s">
        <v>4</v>
      </c>
      <c r="E45" s="1" t="s">
        <v>4</v>
      </c>
      <c r="F45" s="1" t="s">
        <v>4</v>
      </c>
      <c r="G45" s="1" t="s">
        <v>4</v>
      </c>
      <c r="H45" s="1" t="str">
        <f t="shared" si="1"/>
        <v>No</v>
      </c>
    </row>
    <row r="46" spans="1:8" x14ac:dyDescent="0.2">
      <c r="A46" s="21">
        <v>35</v>
      </c>
      <c r="B46" s="1" t="s">
        <v>4</v>
      </c>
      <c r="C46" s="1" t="s">
        <v>4</v>
      </c>
      <c r="D46" s="1" t="s">
        <v>4</v>
      </c>
      <c r="E46" s="1" t="s">
        <v>4</v>
      </c>
      <c r="F46" s="1" t="s">
        <v>4</v>
      </c>
      <c r="G46" s="1" t="s">
        <v>4</v>
      </c>
      <c r="H46" s="1" t="str">
        <f t="shared" si="1"/>
        <v>No</v>
      </c>
    </row>
    <row r="47" spans="1:8" x14ac:dyDescent="0.2">
      <c r="A47" s="21">
        <v>36</v>
      </c>
      <c r="B47" s="1" t="s">
        <v>4</v>
      </c>
      <c r="C47" s="1" t="s">
        <v>4</v>
      </c>
      <c r="D47" s="1" t="s">
        <v>4</v>
      </c>
      <c r="E47" s="1" t="s">
        <v>4</v>
      </c>
      <c r="F47" s="1" t="s">
        <v>4</v>
      </c>
      <c r="G47" s="1" t="s">
        <v>4</v>
      </c>
      <c r="H47" s="1" t="str">
        <f t="shared" si="1"/>
        <v>No</v>
      </c>
    </row>
    <row r="48" spans="1:8" x14ac:dyDescent="0.2">
      <c r="A48" s="21">
        <v>37</v>
      </c>
      <c r="B48" s="1" t="s">
        <v>4</v>
      </c>
      <c r="C48" s="1" t="s">
        <v>4</v>
      </c>
      <c r="D48" s="1" t="s">
        <v>4</v>
      </c>
      <c r="E48" s="1" t="s">
        <v>4</v>
      </c>
      <c r="F48" s="1" t="s">
        <v>4</v>
      </c>
      <c r="G48" s="1" t="s">
        <v>4</v>
      </c>
      <c r="H48" s="1" t="str">
        <f t="shared" si="1"/>
        <v>No</v>
      </c>
    </row>
    <row r="49" spans="1:8" x14ac:dyDescent="0.2">
      <c r="A49" s="21">
        <v>38</v>
      </c>
      <c r="B49" s="1" t="s">
        <v>4</v>
      </c>
      <c r="C49" s="1" t="s">
        <v>4</v>
      </c>
      <c r="D49" s="1" t="s">
        <v>4</v>
      </c>
      <c r="E49" s="1" t="s">
        <v>4</v>
      </c>
      <c r="F49" s="1" t="s">
        <v>4</v>
      </c>
      <c r="G49" s="1" t="s">
        <v>4</v>
      </c>
      <c r="H49" s="1" t="str">
        <f t="shared" si="1"/>
        <v>No</v>
      </c>
    </row>
    <row r="50" spans="1:8" x14ac:dyDescent="0.2">
      <c r="A50" s="21">
        <v>39</v>
      </c>
      <c r="B50" s="1" t="s">
        <v>4</v>
      </c>
      <c r="C50" s="1" t="s">
        <v>4</v>
      </c>
      <c r="D50" s="1" t="s">
        <v>4</v>
      </c>
      <c r="E50" s="1" t="s">
        <v>4</v>
      </c>
      <c r="F50" s="1" t="s">
        <v>4</v>
      </c>
      <c r="G50" s="1" t="s">
        <v>4</v>
      </c>
      <c r="H50" s="1" t="str">
        <f t="shared" si="1"/>
        <v>No</v>
      </c>
    </row>
    <row r="51" spans="1:8" x14ac:dyDescent="0.2">
      <c r="A51" s="21">
        <v>40</v>
      </c>
      <c r="B51" s="1" t="s">
        <v>4</v>
      </c>
      <c r="C51" s="1" t="s">
        <v>4</v>
      </c>
      <c r="D51" s="1" t="s">
        <v>4</v>
      </c>
      <c r="E51" s="1" t="s">
        <v>4</v>
      </c>
      <c r="F51" s="1" t="s">
        <v>4</v>
      </c>
      <c r="G51" s="1" t="s">
        <v>4</v>
      </c>
      <c r="H51" s="1" t="str">
        <f t="shared" si="1"/>
        <v>No</v>
      </c>
    </row>
    <row r="52" spans="1:8" x14ac:dyDescent="0.2">
      <c r="A52" s="21">
        <v>41</v>
      </c>
      <c r="B52" s="1" t="s">
        <v>4</v>
      </c>
      <c r="C52" s="1" t="s">
        <v>4</v>
      </c>
      <c r="D52" s="1" t="s">
        <v>4</v>
      </c>
      <c r="E52" s="1" t="s">
        <v>4</v>
      </c>
      <c r="F52" s="1" t="s">
        <v>4</v>
      </c>
      <c r="G52" s="1" t="s">
        <v>4</v>
      </c>
      <c r="H52" s="1" t="str">
        <f t="shared" si="1"/>
        <v>No</v>
      </c>
    </row>
    <row r="53" spans="1:8" x14ac:dyDescent="0.2">
      <c r="A53" s="21">
        <v>42</v>
      </c>
      <c r="B53" s="1" t="s">
        <v>4</v>
      </c>
      <c r="C53" s="1" t="s">
        <v>4</v>
      </c>
      <c r="D53" s="1" t="s">
        <v>4</v>
      </c>
      <c r="E53" s="1" t="s">
        <v>4</v>
      </c>
      <c r="F53" s="1" t="s">
        <v>4</v>
      </c>
      <c r="G53" s="1" t="s">
        <v>4</v>
      </c>
      <c r="H53" s="1" t="str">
        <f t="shared" si="1"/>
        <v>No</v>
      </c>
    </row>
    <row r="54" spans="1:8" x14ac:dyDescent="0.2">
      <c r="A54" s="21">
        <v>43</v>
      </c>
      <c r="B54" s="1" t="s">
        <v>4</v>
      </c>
      <c r="C54" s="1" t="s">
        <v>4</v>
      </c>
      <c r="D54" s="1" t="s">
        <v>4</v>
      </c>
      <c r="E54" s="1" t="s">
        <v>4</v>
      </c>
      <c r="F54" s="1" t="s">
        <v>4</v>
      </c>
      <c r="G54" s="1" t="s">
        <v>4</v>
      </c>
      <c r="H54" s="1" t="str">
        <f t="shared" si="1"/>
        <v>No</v>
      </c>
    </row>
    <row r="55" spans="1:8" x14ac:dyDescent="0.2">
      <c r="A55" s="21">
        <v>44</v>
      </c>
      <c r="B55" s="1" t="s">
        <v>4</v>
      </c>
      <c r="C55" s="1" t="s">
        <v>4</v>
      </c>
      <c r="D55" s="1" t="s">
        <v>4</v>
      </c>
      <c r="E55" s="1" t="s">
        <v>4</v>
      </c>
      <c r="F55" s="1" t="s">
        <v>4</v>
      </c>
      <c r="G55" s="1" t="s">
        <v>4</v>
      </c>
      <c r="H55" s="1" t="str">
        <f t="shared" si="1"/>
        <v>No</v>
      </c>
    </row>
    <row r="56" spans="1:8" x14ac:dyDescent="0.2">
      <c r="A56" s="21">
        <v>45</v>
      </c>
      <c r="B56" s="1" t="s">
        <v>4</v>
      </c>
      <c r="C56" s="1" t="s">
        <v>4</v>
      </c>
      <c r="D56" s="1" t="s">
        <v>4</v>
      </c>
      <c r="E56" s="1" t="s">
        <v>4</v>
      </c>
      <c r="F56" s="1" t="s">
        <v>4</v>
      </c>
      <c r="G56" s="1" t="s">
        <v>4</v>
      </c>
      <c r="H56" s="1" t="str">
        <f t="shared" si="1"/>
        <v>No</v>
      </c>
    </row>
    <row r="57" spans="1:8" x14ac:dyDescent="0.2">
      <c r="A57" s="21">
        <v>46</v>
      </c>
      <c r="B57" s="1" t="s">
        <v>4</v>
      </c>
      <c r="C57" s="1" t="s">
        <v>4</v>
      </c>
      <c r="D57" s="1" t="s">
        <v>4</v>
      </c>
      <c r="E57" s="1" t="s">
        <v>4</v>
      </c>
      <c r="F57" s="1" t="s">
        <v>4</v>
      </c>
      <c r="G57" s="1" t="s">
        <v>4</v>
      </c>
      <c r="H57" s="1" t="str">
        <f t="shared" si="1"/>
        <v>No</v>
      </c>
    </row>
    <row r="58" spans="1:8" x14ac:dyDescent="0.2">
      <c r="A58" s="21">
        <v>47</v>
      </c>
      <c r="B58" s="1" t="s">
        <v>4</v>
      </c>
      <c r="C58" s="1" t="s">
        <v>4</v>
      </c>
      <c r="D58" s="1" t="s">
        <v>4</v>
      </c>
      <c r="E58" s="1" t="s">
        <v>4</v>
      </c>
      <c r="F58" s="1" t="s">
        <v>4</v>
      </c>
      <c r="G58" s="1" t="s">
        <v>4</v>
      </c>
      <c r="H58" s="1" t="str">
        <f t="shared" si="1"/>
        <v>No</v>
      </c>
    </row>
    <row r="59" spans="1:8" x14ac:dyDescent="0.2">
      <c r="A59" s="21">
        <v>48</v>
      </c>
      <c r="B59" s="1" t="s">
        <v>4</v>
      </c>
      <c r="C59" s="1" t="s">
        <v>4</v>
      </c>
      <c r="D59" s="1" t="s">
        <v>4</v>
      </c>
      <c r="E59" s="1" t="s">
        <v>4</v>
      </c>
      <c r="F59" s="1" t="s">
        <v>4</v>
      </c>
      <c r="G59" s="1" t="s">
        <v>4</v>
      </c>
      <c r="H59" s="1" t="str">
        <f t="shared" si="1"/>
        <v>No</v>
      </c>
    </row>
    <row r="60" spans="1:8" x14ac:dyDescent="0.2">
      <c r="A60" s="21">
        <v>49</v>
      </c>
      <c r="B60" s="1" t="s">
        <v>4</v>
      </c>
      <c r="C60" s="1" t="s">
        <v>4</v>
      </c>
      <c r="D60" s="1" t="s">
        <v>4</v>
      </c>
      <c r="E60" s="1" t="s">
        <v>4</v>
      </c>
      <c r="F60" s="1" t="s">
        <v>4</v>
      </c>
      <c r="G60" s="1" t="s">
        <v>4</v>
      </c>
      <c r="H60" s="1" t="str">
        <f t="shared" si="1"/>
        <v>No</v>
      </c>
    </row>
    <row r="61" spans="1:8" x14ac:dyDescent="0.2">
      <c r="A61" s="21">
        <v>50</v>
      </c>
      <c r="B61" s="1" t="s">
        <v>4</v>
      </c>
      <c r="C61" s="1" t="s">
        <v>4</v>
      </c>
      <c r="D61" s="1" t="s">
        <v>4</v>
      </c>
      <c r="E61" s="1" t="s">
        <v>4</v>
      </c>
      <c r="F61" s="1" t="s">
        <v>4</v>
      </c>
      <c r="G61" s="1" t="s">
        <v>4</v>
      </c>
      <c r="H61" s="1" t="str">
        <f t="shared" si="1"/>
        <v>No</v>
      </c>
    </row>
    <row r="62" spans="1:8" x14ac:dyDescent="0.2">
      <c r="A62" s="21">
        <v>51</v>
      </c>
      <c r="B62" s="1" t="s">
        <v>4</v>
      </c>
      <c r="C62" s="1" t="s">
        <v>4</v>
      </c>
      <c r="D62" s="1" t="s">
        <v>4</v>
      </c>
      <c r="E62" s="1" t="s">
        <v>4</v>
      </c>
      <c r="F62" s="1" t="s">
        <v>4</v>
      </c>
      <c r="G62" s="1" t="s">
        <v>4</v>
      </c>
      <c r="H62" s="1" t="str">
        <f t="shared" si="1"/>
        <v>No</v>
      </c>
    </row>
    <row r="63" spans="1:8" x14ac:dyDescent="0.2">
      <c r="A63" s="21">
        <v>52</v>
      </c>
      <c r="B63" s="1" t="s">
        <v>4</v>
      </c>
      <c r="C63" s="1" t="s">
        <v>4</v>
      </c>
      <c r="D63" s="1" t="s">
        <v>4</v>
      </c>
      <c r="E63" s="1" t="s">
        <v>4</v>
      </c>
      <c r="F63" s="1" t="s">
        <v>4</v>
      </c>
      <c r="G63" s="1" t="s">
        <v>4</v>
      </c>
      <c r="H63" s="1" t="str">
        <f t="shared" si="1"/>
        <v>No</v>
      </c>
    </row>
    <row r="64" spans="1:8" x14ac:dyDescent="0.2">
      <c r="A64" s="21">
        <v>53</v>
      </c>
      <c r="B64" s="1" t="s">
        <v>4</v>
      </c>
      <c r="C64" s="1" t="s">
        <v>4</v>
      </c>
      <c r="D64" s="1" t="s">
        <v>4</v>
      </c>
      <c r="E64" s="1" t="s">
        <v>4</v>
      </c>
      <c r="F64" s="1" t="s">
        <v>4</v>
      </c>
      <c r="G64" s="1" t="s">
        <v>4</v>
      </c>
      <c r="H64" s="1" t="str">
        <f t="shared" si="1"/>
        <v>No</v>
      </c>
    </row>
    <row r="65" spans="1:8" x14ac:dyDescent="0.2">
      <c r="A65" s="21">
        <v>54</v>
      </c>
      <c r="B65" s="1" t="s">
        <v>4</v>
      </c>
      <c r="C65" s="1" t="s">
        <v>4</v>
      </c>
      <c r="D65" s="1" t="s">
        <v>4</v>
      </c>
      <c r="E65" s="1" t="s">
        <v>4</v>
      </c>
      <c r="F65" s="1" t="s">
        <v>4</v>
      </c>
      <c r="G65" s="1" t="s">
        <v>4</v>
      </c>
      <c r="H65" s="1" t="str">
        <f t="shared" si="1"/>
        <v>No</v>
      </c>
    </row>
    <row r="66" spans="1:8" x14ac:dyDescent="0.2">
      <c r="A66" s="21">
        <v>55</v>
      </c>
      <c r="B66" s="1" t="s">
        <v>4</v>
      </c>
      <c r="C66" s="1" t="s">
        <v>4</v>
      </c>
      <c r="D66" s="1" t="s">
        <v>4</v>
      </c>
      <c r="E66" s="1" t="s">
        <v>4</v>
      </c>
      <c r="F66" s="1" t="s">
        <v>4</v>
      </c>
      <c r="G66" s="1" t="s">
        <v>4</v>
      </c>
      <c r="H66" s="1" t="str">
        <f t="shared" si="1"/>
        <v>No</v>
      </c>
    </row>
    <row r="67" spans="1:8" x14ac:dyDescent="0.2">
      <c r="A67" s="21">
        <v>56</v>
      </c>
      <c r="B67" s="1" t="s">
        <v>4</v>
      </c>
      <c r="C67" s="1" t="s">
        <v>4</v>
      </c>
      <c r="D67" s="1" t="s">
        <v>4</v>
      </c>
      <c r="E67" s="1" t="s">
        <v>4</v>
      </c>
      <c r="F67" s="1" t="s">
        <v>4</v>
      </c>
      <c r="G67" s="1" t="s">
        <v>4</v>
      </c>
      <c r="H67" s="1" t="str">
        <f t="shared" si="1"/>
        <v>No</v>
      </c>
    </row>
    <row r="68" spans="1:8" x14ac:dyDescent="0.2">
      <c r="A68" s="21">
        <v>57</v>
      </c>
      <c r="B68" s="1" t="s">
        <v>4</v>
      </c>
      <c r="C68" s="1" t="s">
        <v>4</v>
      </c>
      <c r="D68" s="1" t="s">
        <v>4</v>
      </c>
      <c r="E68" s="1" t="s">
        <v>4</v>
      </c>
      <c r="F68" s="1" t="s">
        <v>4</v>
      </c>
      <c r="G68" s="1" t="s">
        <v>4</v>
      </c>
      <c r="H68" s="1" t="str">
        <f t="shared" si="1"/>
        <v>No</v>
      </c>
    </row>
    <row r="69" spans="1:8" x14ac:dyDescent="0.2">
      <c r="A69" s="21">
        <v>58</v>
      </c>
      <c r="B69" s="1" t="s">
        <v>4</v>
      </c>
      <c r="C69" s="1" t="s">
        <v>4</v>
      </c>
      <c r="D69" s="1" t="s">
        <v>4</v>
      </c>
      <c r="E69" s="1" t="s">
        <v>4</v>
      </c>
      <c r="F69" s="1" t="s">
        <v>4</v>
      </c>
      <c r="G69" s="1" t="s">
        <v>4</v>
      </c>
      <c r="H69" s="1" t="str">
        <f t="shared" si="1"/>
        <v>No</v>
      </c>
    </row>
    <row r="70" spans="1:8" x14ac:dyDescent="0.2">
      <c r="A70" s="21">
        <v>59</v>
      </c>
      <c r="B70" s="1" t="s">
        <v>4</v>
      </c>
      <c r="C70" s="1" t="s">
        <v>4</v>
      </c>
      <c r="D70" s="1" t="s">
        <v>4</v>
      </c>
      <c r="E70" s="1" t="s">
        <v>4</v>
      </c>
      <c r="F70" s="1" t="s">
        <v>4</v>
      </c>
      <c r="G70" s="1" t="s">
        <v>4</v>
      </c>
      <c r="H70" s="1" t="str">
        <f t="shared" si="1"/>
        <v>No</v>
      </c>
    </row>
    <row r="71" spans="1:8" x14ac:dyDescent="0.2">
      <c r="A71" s="21">
        <v>60</v>
      </c>
      <c r="B71" s="1" t="s">
        <v>4</v>
      </c>
      <c r="C71" s="1" t="s">
        <v>4</v>
      </c>
      <c r="D71" s="1" t="s">
        <v>4</v>
      </c>
      <c r="E71" s="1" t="s">
        <v>4</v>
      </c>
      <c r="F71" s="1" t="s">
        <v>4</v>
      </c>
      <c r="G71" s="1" t="s">
        <v>4</v>
      </c>
      <c r="H71" s="1" t="str">
        <f t="shared" si="1"/>
        <v>No</v>
      </c>
    </row>
    <row r="72" spans="1:8" x14ac:dyDescent="0.2">
      <c r="A72" s="21">
        <v>61</v>
      </c>
      <c r="B72" s="1" t="s">
        <v>4</v>
      </c>
      <c r="C72" s="1" t="s">
        <v>4</v>
      </c>
      <c r="D72" s="1" t="s">
        <v>4</v>
      </c>
      <c r="E72" s="1" t="s">
        <v>4</v>
      </c>
      <c r="F72" s="1" t="s">
        <v>4</v>
      </c>
      <c r="G72" s="1" t="s">
        <v>4</v>
      </c>
      <c r="H72" s="1" t="str">
        <f t="shared" si="1"/>
        <v>No</v>
      </c>
    </row>
    <row r="73" spans="1:8" x14ac:dyDescent="0.2">
      <c r="A73" s="21">
        <v>62</v>
      </c>
      <c r="B73" s="1" t="s">
        <v>4</v>
      </c>
      <c r="C73" s="1" t="s">
        <v>4</v>
      </c>
      <c r="D73" s="1" t="s">
        <v>4</v>
      </c>
      <c r="E73" s="1" t="s">
        <v>4</v>
      </c>
      <c r="F73" s="1" t="s">
        <v>4</v>
      </c>
      <c r="G73" s="1" t="s">
        <v>4</v>
      </c>
      <c r="H73" s="1" t="str">
        <f t="shared" si="1"/>
        <v>No</v>
      </c>
    </row>
    <row r="74" spans="1:8" x14ac:dyDescent="0.2">
      <c r="A74" s="21">
        <v>63</v>
      </c>
      <c r="B74" s="1" t="s">
        <v>4</v>
      </c>
      <c r="C74" s="1" t="s">
        <v>4</v>
      </c>
      <c r="D74" s="1" t="s">
        <v>4</v>
      </c>
      <c r="E74" s="1" t="s">
        <v>4</v>
      </c>
      <c r="F74" s="1" t="s">
        <v>4</v>
      </c>
      <c r="G74" s="1" t="s">
        <v>4</v>
      </c>
      <c r="H74" s="1" t="str">
        <f t="shared" si="1"/>
        <v>No</v>
      </c>
    </row>
    <row r="75" spans="1:8" x14ac:dyDescent="0.2">
      <c r="A75" s="21">
        <v>64</v>
      </c>
      <c r="B75" s="1" t="s">
        <v>4</v>
      </c>
      <c r="C75" s="1" t="s">
        <v>4</v>
      </c>
      <c r="D75" s="1" t="s">
        <v>4</v>
      </c>
      <c r="E75" s="1" t="s">
        <v>4</v>
      </c>
      <c r="F75" s="1" t="s">
        <v>4</v>
      </c>
      <c r="G75" s="1" t="s">
        <v>4</v>
      </c>
      <c r="H75" s="1" t="str">
        <f t="shared" si="1"/>
        <v>No</v>
      </c>
    </row>
    <row r="76" spans="1:8" x14ac:dyDescent="0.2">
      <c r="A76" s="21">
        <v>65</v>
      </c>
      <c r="B76" s="1" t="s">
        <v>4</v>
      </c>
      <c r="C76" s="1" t="s">
        <v>4</v>
      </c>
      <c r="D76" s="1" t="s">
        <v>4</v>
      </c>
      <c r="E76" s="1" t="s">
        <v>4</v>
      </c>
      <c r="F76" s="1" t="s">
        <v>4</v>
      </c>
      <c r="G76" s="1" t="s">
        <v>4</v>
      </c>
      <c r="H76" s="1" t="str">
        <f t="shared" ref="H76:H107" si="2">IF(ISBLANK(B76) * ISBLANK(C76) * ISBLANK(D76) * ISBLANK(E76) * ISBLANK(F76) * ISBLANK(G76),"Yes", "No")</f>
        <v>No</v>
      </c>
    </row>
    <row r="77" spans="1:8" x14ac:dyDescent="0.2">
      <c r="A77" s="21">
        <v>66</v>
      </c>
      <c r="B77" s="1" t="s">
        <v>4</v>
      </c>
      <c r="C77" s="1" t="s">
        <v>4</v>
      </c>
      <c r="D77" s="1" t="s">
        <v>4</v>
      </c>
      <c r="E77" s="1" t="s">
        <v>4</v>
      </c>
      <c r="F77" s="1" t="s">
        <v>4</v>
      </c>
      <c r="G77" s="1" t="s">
        <v>4</v>
      </c>
      <c r="H77" s="1" t="str">
        <f t="shared" si="2"/>
        <v>No</v>
      </c>
    </row>
    <row r="78" spans="1:8" x14ac:dyDescent="0.2">
      <c r="A78" s="21">
        <v>67</v>
      </c>
      <c r="B78" s="1" t="s">
        <v>4</v>
      </c>
      <c r="C78" s="1" t="s">
        <v>4</v>
      </c>
      <c r="D78" s="1" t="s">
        <v>4</v>
      </c>
      <c r="E78" s="1" t="s">
        <v>4</v>
      </c>
      <c r="F78" s="1" t="s">
        <v>4</v>
      </c>
      <c r="G78" s="1" t="s">
        <v>4</v>
      </c>
      <c r="H78" s="1" t="str">
        <f t="shared" si="2"/>
        <v>No</v>
      </c>
    </row>
    <row r="79" spans="1:8" x14ac:dyDescent="0.2">
      <c r="A79" s="21">
        <v>68</v>
      </c>
      <c r="B79" s="1" t="s">
        <v>4</v>
      </c>
      <c r="C79" s="1" t="s">
        <v>4</v>
      </c>
      <c r="D79" s="1" t="s">
        <v>4</v>
      </c>
      <c r="E79" s="1" t="s">
        <v>4</v>
      </c>
      <c r="F79" s="1" t="s">
        <v>4</v>
      </c>
      <c r="G79" s="1" t="s">
        <v>4</v>
      </c>
      <c r="H79" s="1" t="str">
        <f t="shared" si="2"/>
        <v>No</v>
      </c>
    </row>
    <row r="80" spans="1:8" x14ac:dyDescent="0.2">
      <c r="A80" s="21">
        <v>69</v>
      </c>
      <c r="B80" s="1" t="s">
        <v>4</v>
      </c>
      <c r="C80" s="1" t="s">
        <v>4</v>
      </c>
      <c r="D80" s="1" t="s">
        <v>4</v>
      </c>
      <c r="E80" s="1" t="s">
        <v>4</v>
      </c>
      <c r="F80" s="1" t="s">
        <v>4</v>
      </c>
      <c r="G80" s="1" t="s">
        <v>4</v>
      </c>
      <c r="H80" s="1" t="str">
        <f t="shared" si="2"/>
        <v>No</v>
      </c>
    </row>
    <row r="81" spans="1:8" x14ac:dyDescent="0.2">
      <c r="A81" s="21">
        <v>70</v>
      </c>
      <c r="B81" s="1" t="s">
        <v>4</v>
      </c>
      <c r="C81" s="1" t="s">
        <v>4</v>
      </c>
      <c r="D81" s="1" t="s">
        <v>4</v>
      </c>
      <c r="E81" s="1" t="s">
        <v>4</v>
      </c>
      <c r="F81" s="1" t="s">
        <v>4</v>
      </c>
      <c r="G81" s="1" t="s">
        <v>4</v>
      </c>
      <c r="H81" s="1" t="str">
        <f t="shared" si="2"/>
        <v>No</v>
      </c>
    </row>
    <row r="82" spans="1:8" x14ac:dyDescent="0.2">
      <c r="A82" s="21">
        <v>71</v>
      </c>
      <c r="B82" s="1" t="s">
        <v>4</v>
      </c>
      <c r="C82" s="1" t="s">
        <v>4</v>
      </c>
      <c r="D82" s="1" t="s">
        <v>4</v>
      </c>
      <c r="E82" s="1" t="s">
        <v>4</v>
      </c>
      <c r="F82" s="1" t="s">
        <v>4</v>
      </c>
      <c r="G82" s="1" t="s">
        <v>4</v>
      </c>
      <c r="H82" s="1" t="str">
        <f t="shared" si="2"/>
        <v>No</v>
      </c>
    </row>
    <row r="83" spans="1:8" x14ac:dyDescent="0.2">
      <c r="A83" s="21">
        <v>72</v>
      </c>
      <c r="B83" s="1" t="s">
        <v>4</v>
      </c>
      <c r="C83" s="1" t="s">
        <v>4</v>
      </c>
      <c r="D83" s="1" t="s">
        <v>4</v>
      </c>
      <c r="E83" s="1" t="s">
        <v>4</v>
      </c>
      <c r="F83" s="1" t="s">
        <v>4</v>
      </c>
      <c r="G83" s="1" t="s">
        <v>4</v>
      </c>
      <c r="H83" s="1" t="str">
        <f t="shared" si="2"/>
        <v>No</v>
      </c>
    </row>
    <row r="84" spans="1:8" x14ac:dyDescent="0.2">
      <c r="A84" s="21">
        <v>73</v>
      </c>
      <c r="B84" s="1" t="s">
        <v>4</v>
      </c>
      <c r="C84" s="1" t="s">
        <v>4</v>
      </c>
      <c r="D84" s="1" t="s">
        <v>4</v>
      </c>
      <c r="E84" s="1" t="s">
        <v>4</v>
      </c>
      <c r="F84" s="1" t="s">
        <v>4</v>
      </c>
      <c r="G84" s="1" t="s">
        <v>4</v>
      </c>
      <c r="H84" s="1" t="str">
        <f t="shared" si="2"/>
        <v>No</v>
      </c>
    </row>
    <row r="85" spans="1:8" x14ac:dyDescent="0.2">
      <c r="A85" s="21">
        <v>74</v>
      </c>
      <c r="B85" s="1" t="s">
        <v>4</v>
      </c>
      <c r="C85" s="1" t="s">
        <v>4</v>
      </c>
      <c r="D85" s="1" t="s">
        <v>4</v>
      </c>
      <c r="E85" s="1" t="s">
        <v>4</v>
      </c>
      <c r="F85" s="1" t="s">
        <v>4</v>
      </c>
      <c r="G85" s="1" t="s">
        <v>4</v>
      </c>
      <c r="H85" s="1" t="str">
        <f t="shared" si="2"/>
        <v>No</v>
      </c>
    </row>
    <row r="86" spans="1:8" x14ac:dyDescent="0.2">
      <c r="A86" s="21">
        <v>75</v>
      </c>
      <c r="B86" s="1" t="s">
        <v>4</v>
      </c>
      <c r="C86" s="1" t="s">
        <v>4</v>
      </c>
      <c r="D86" s="1" t="s">
        <v>4</v>
      </c>
      <c r="E86" s="1" t="s">
        <v>4</v>
      </c>
      <c r="F86" s="1" t="s">
        <v>4</v>
      </c>
      <c r="G86" s="1" t="s">
        <v>4</v>
      </c>
      <c r="H86" s="1" t="str">
        <f t="shared" si="2"/>
        <v>No</v>
      </c>
    </row>
    <row r="87" spans="1:8" x14ac:dyDescent="0.2">
      <c r="A87" s="21">
        <v>76</v>
      </c>
      <c r="B87" s="1" t="s">
        <v>4</v>
      </c>
      <c r="C87" s="1" t="s">
        <v>4</v>
      </c>
      <c r="D87" s="1" t="s">
        <v>4</v>
      </c>
      <c r="E87" s="1" t="s">
        <v>4</v>
      </c>
      <c r="F87" s="1" t="s">
        <v>4</v>
      </c>
      <c r="G87" s="1" t="s">
        <v>4</v>
      </c>
      <c r="H87" s="1" t="str">
        <f t="shared" si="2"/>
        <v>No</v>
      </c>
    </row>
    <row r="88" spans="1:8" x14ac:dyDescent="0.2">
      <c r="A88" s="21">
        <v>77</v>
      </c>
      <c r="B88" s="1" t="s">
        <v>4</v>
      </c>
      <c r="C88" s="1" t="s">
        <v>4</v>
      </c>
      <c r="D88" s="1" t="s">
        <v>4</v>
      </c>
      <c r="E88" s="1" t="s">
        <v>4</v>
      </c>
      <c r="F88" s="1" t="s">
        <v>4</v>
      </c>
      <c r="G88" s="1" t="s">
        <v>4</v>
      </c>
      <c r="H88" s="1" t="str">
        <f t="shared" si="2"/>
        <v>No</v>
      </c>
    </row>
    <row r="89" spans="1:8" x14ac:dyDescent="0.2">
      <c r="A89" s="21">
        <v>78</v>
      </c>
      <c r="B89" s="1" t="s">
        <v>4</v>
      </c>
      <c r="C89" s="1" t="s">
        <v>4</v>
      </c>
      <c r="D89" s="1" t="s">
        <v>4</v>
      </c>
      <c r="E89" s="1" t="s">
        <v>4</v>
      </c>
      <c r="F89" s="1" t="s">
        <v>4</v>
      </c>
      <c r="G89" s="1" t="s">
        <v>4</v>
      </c>
      <c r="H89" s="1" t="str">
        <f t="shared" si="2"/>
        <v>No</v>
      </c>
    </row>
    <row r="90" spans="1:8" x14ac:dyDescent="0.2">
      <c r="A90" s="21">
        <v>79</v>
      </c>
      <c r="B90" s="1" t="s">
        <v>4</v>
      </c>
      <c r="C90" s="1" t="s">
        <v>4</v>
      </c>
      <c r="D90" s="1" t="s">
        <v>4</v>
      </c>
      <c r="E90" s="1" t="s">
        <v>4</v>
      </c>
      <c r="F90" s="1" t="s">
        <v>4</v>
      </c>
      <c r="G90" s="1" t="s">
        <v>4</v>
      </c>
      <c r="H90" s="1" t="str">
        <f t="shared" si="2"/>
        <v>No</v>
      </c>
    </row>
    <row r="91" spans="1:8" x14ac:dyDescent="0.2">
      <c r="A91" s="21">
        <v>80</v>
      </c>
      <c r="B91" s="1" t="s">
        <v>4</v>
      </c>
      <c r="C91" s="1" t="s">
        <v>4</v>
      </c>
      <c r="D91" s="1" t="s">
        <v>4</v>
      </c>
      <c r="E91" s="1" t="s">
        <v>4</v>
      </c>
      <c r="F91" s="1" t="s">
        <v>4</v>
      </c>
      <c r="G91" s="1" t="s">
        <v>4</v>
      </c>
      <c r="H91" s="1" t="str">
        <f t="shared" si="2"/>
        <v>No</v>
      </c>
    </row>
    <row r="92" spans="1:8" x14ac:dyDescent="0.2">
      <c r="A92" s="21">
        <v>81</v>
      </c>
      <c r="B92" s="1" t="s">
        <v>4</v>
      </c>
      <c r="C92" s="1" t="s">
        <v>4</v>
      </c>
      <c r="D92" s="1" t="s">
        <v>4</v>
      </c>
      <c r="E92" s="1" t="s">
        <v>4</v>
      </c>
      <c r="F92" s="1" t="s">
        <v>4</v>
      </c>
      <c r="G92" s="1" t="s">
        <v>4</v>
      </c>
      <c r="H92" s="1" t="str">
        <f t="shared" si="2"/>
        <v>No</v>
      </c>
    </row>
    <row r="93" spans="1:8" x14ac:dyDescent="0.2">
      <c r="A93" s="21">
        <v>82</v>
      </c>
      <c r="B93" s="1" t="s">
        <v>4</v>
      </c>
      <c r="C93" s="1" t="s">
        <v>4</v>
      </c>
      <c r="D93" s="1" t="s">
        <v>4</v>
      </c>
      <c r="E93" s="1" t="s">
        <v>4</v>
      </c>
      <c r="F93" s="1" t="s">
        <v>4</v>
      </c>
      <c r="G93" s="1" t="s">
        <v>4</v>
      </c>
      <c r="H93" s="1" t="str">
        <f t="shared" si="2"/>
        <v>No</v>
      </c>
    </row>
    <row r="94" spans="1:8" x14ac:dyDescent="0.2">
      <c r="A94" s="21">
        <v>83</v>
      </c>
      <c r="B94" s="1" t="s">
        <v>4</v>
      </c>
      <c r="C94" s="1" t="s">
        <v>4</v>
      </c>
      <c r="D94" s="1" t="s">
        <v>4</v>
      </c>
      <c r="E94" s="1" t="s">
        <v>4</v>
      </c>
      <c r="F94" s="1" t="s">
        <v>4</v>
      </c>
      <c r="G94" s="1" t="s">
        <v>4</v>
      </c>
      <c r="H94" s="1" t="str">
        <f t="shared" si="2"/>
        <v>No</v>
      </c>
    </row>
    <row r="95" spans="1:8" x14ac:dyDescent="0.2">
      <c r="A95" s="21">
        <v>84</v>
      </c>
      <c r="B95" s="1" t="s">
        <v>4</v>
      </c>
      <c r="C95" s="1" t="s">
        <v>4</v>
      </c>
      <c r="D95" s="1" t="s">
        <v>4</v>
      </c>
      <c r="E95" s="1" t="s">
        <v>4</v>
      </c>
      <c r="F95" s="1" t="s">
        <v>4</v>
      </c>
      <c r="G95" s="1" t="s">
        <v>4</v>
      </c>
      <c r="H95" s="1" t="str">
        <f t="shared" si="2"/>
        <v>No</v>
      </c>
    </row>
    <row r="96" spans="1:8" x14ac:dyDescent="0.2">
      <c r="A96" s="21">
        <v>85</v>
      </c>
      <c r="B96" s="1" t="s">
        <v>4</v>
      </c>
      <c r="C96" s="1" t="s">
        <v>4</v>
      </c>
      <c r="D96" s="1" t="s">
        <v>4</v>
      </c>
      <c r="E96" s="1" t="s">
        <v>4</v>
      </c>
      <c r="F96" s="1" t="s">
        <v>4</v>
      </c>
      <c r="G96" s="1" t="s">
        <v>4</v>
      </c>
      <c r="H96" s="1" t="str">
        <f t="shared" si="2"/>
        <v>No</v>
      </c>
    </row>
    <row r="97" spans="1:8" x14ac:dyDescent="0.2">
      <c r="A97" s="21">
        <v>86</v>
      </c>
      <c r="B97" s="1" t="s">
        <v>4</v>
      </c>
      <c r="C97" s="1" t="s">
        <v>4</v>
      </c>
      <c r="D97" s="1" t="s">
        <v>4</v>
      </c>
      <c r="E97" s="1" t="s">
        <v>4</v>
      </c>
      <c r="F97" s="1" t="s">
        <v>4</v>
      </c>
      <c r="G97" s="1" t="s">
        <v>4</v>
      </c>
      <c r="H97" s="1" t="str">
        <f t="shared" si="2"/>
        <v>No</v>
      </c>
    </row>
    <row r="98" spans="1:8" x14ac:dyDescent="0.2">
      <c r="A98" s="21">
        <v>87</v>
      </c>
      <c r="B98" s="1" t="s">
        <v>4</v>
      </c>
      <c r="C98" s="1" t="s">
        <v>4</v>
      </c>
      <c r="D98" s="1" t="s">
        <v>4</v>
      </c>
      <c r="E98" s="1" t="s">
        <v>4</v>
      </c>
      <c r="F98" s="1" t="s">
        <v>4</v>
      </c>
      <c r="G98" s="1" t="s">
        <v>4</v>
      </c>
      <c r="H98" s="1" t="str">
        <f t="shared" si="2"/>
        <v>No</v>
      </c>
    </row>
    <row r="99" spans="1:8" x14ac:dyDescent="0.2">
      <c r="A99" s="21">
        <v>88</v>
      </c>
      <c r="B99" s="1" t="s">
        <v>4</v>
      </c>
      <c r="C99" s="1" t="s">
        <v>4</v>
      </c>
      <c r="D99" s="1" t="s">
        <v>4</v>
      </c>
      <c r="E99" s="1" t="s">
        <v>4</v>
      </c>
      <c r="F99" s="1" t="s">
        <v>4</v>
      </c>
      <c r="G99" s="1" t="s">
        <v>4</v>
      </c>
      <c r="H99" s="1" t="str">
        <f t="shared" si="2"/>
        <v>No</v>
      </c>
    </row>
    <row r="100" spans="1:8" x14ac:dyDescent="0.2">
      <c r="A100" s="21">
        <v>89</v>
      </c>
      <c r="B100" s="1" t="s">
        <v>4</v>
      </c>
      <c r="C100" s="1" t="s">
        <v>4</v>
      </c>
      <c r="D100" s="1" t="s">
        <v>4</v>
      </c>
      <c r="E100" s="1" t="s">
        <v>4</v>
      </c>
      <c r="F100" s="1" t="s">
        <v>4</v>
      </c>
      <c r="G100" s="1" t="s">
        <v>4</v>
      </c>
      <c r="H100" s="1" t="str">
        <f t="shared" si="2"/>
        <v>No</v>
      </c>
    </row>
    <row r="101" spans="1:8" x14ac:dyDescent="0.2">
      <c r="A101" s="21">
        <v>90</v>
      </c>
      <c r="B101" s="1" t="s">
        <v>4</v>
      </c>
      <c r="C101" s="1" t="s">
        <v>4</v>
      </c>
      <c r="D101" s="1" t="s">
        <v>4</v>
      </c>
      <c r="E101" s="1" t="s">
        <v>4</v>
      </c>
      <c r="F101" s="1" t="s">
        <v>4</v>
      </c>
      <c r="G101" s="1" t="s">
        <v>4</v>
      </c>
      <c r="H101" s="1" t="str">
        <f t="shared" si="2"/>
        <v>No</v>
      </c>
    </row>
    <row r="102" spans="1:8" x14ac:dyDescent="0.2">
      <c r="A102" s="21">
        <v>91</v>
      </c>
      <c r="B102" s="1" t="s">
        <v>4</v>
      </c>
      <c r="C102" s="1" t="s">
        <v>4</v>
      </c>
      <c r="D102" s="1" t="s">
        <v>4</v>
      </c>
      <c r="E102" s="1" t="s">
        <v>4</v>
      </c>
      <c r="F102" s="1" t="s">
        <v>4</v>
      </c>
      <c r="G102" s="1" t="s">
        <v>4</v>
      </c>
      <c r="H102" s="1" t="str">
        <f t="shared" si="2"/>
        <v>No</v>
      </c>
    </row>
    <row r="103" spans="1:8" x14ac:dyDescent="0.2">
      <c r="A103" s="21">
        <v>92</v>
      </c>
      <c r="B103" s="1" t="s">
        <v>4</v>
      </c>
      <c r="C103" s="1" t="s">
        <v>4</v>
      </c>
      <c r="D103" s="1" t="s">
        <v>4</v>
      </c>
      <c r="E103" s="1" t="s">
        <v>4</v>
      </c>
      <c r="F103" s="1" t="s">
        <v>4</v>
      </c>
      <c r="G103" s="1" t="s">
        <v>4</v>
      </c>
      <c r="H103" s="1" t="str">
        <f t="shared" si="2"/>
        <v>No</v>
      </c>
    </row>
    <row r="104" spans="1:8" x14ac:dyDescent="0.2">
      <c r="A104" s="21">
        <v>93</v>
      </c>
      <c r="B104" s="1" t="s">
        <v>4</v>
      </c>
      <c r="C104" s="1" t="s">
        <v>4</v>
      </c>
      <c r="D104" s="1" t="s">
        <v>4</v>
      </c>
      <c r="E104" s="1" t="s">
        <v>4</v>
      </c>
      <c r="F104" s="1" t="s">
        <v>4</v>
      </c>
      <c r="G104" s="1" t="s">
        <v>4</v>
      </c>
      <c r="H104" s="1" t="str">
        <f t="shared" si="2"/>
        <v>No</v>
      </c>
    </row>
    <row r="105" spans="1:8" x14ac:dyDescent="0.2">
      <c r="A105" s="21">
        <v>94</v>
      </c>
      <c r="B105" s="1" t="s">
        <v>4</v>
      </c>
      <c r="C105" s="1" t="s">
        <v>4</v>
      </c>
      <c r="D105" s="1" t="s">
        <v>4</v>
      </c>
      <c r="E105" s="1" t="s">
        <v>4</v>
      </c>
      <c r="F105" s="1" t="s">
        <v>4</v>
      </c>
      <c r="G105" s="1" t="s">
        <v>4</v>
      </c>
      <c r="H105" s="1" t="str">
        <f t="shared" si="2"/>
        <v>No</v>
      </c>
    </row>
    <row r="106" spans="1:8" x14ac:dyDescent="0.2">
      <c r="A106" s="21">
        <v>95</v>
      </c>
      <c r="B106" s="1" t="s">
        <v>4</v>
      </c>
      <c r="C106" s="1" t="s">
        <v>4</v>
      </c>
      <c r="D106" s="1" t="s">
        <v>4</v>
      </c>
      <c r="E106" s="1" t="s">
        <v>4</v>
      </c>
      <c r="F106" s="1" t="s">
        <v>4</v>
      </c>
      <c r="G106" s="1" t="s">
        <v>4</v>
      </c>
      <c r="H106" s="1" t="str">
        <f t="shared" si="2"/>
        <v>No</v>
      </c>
    </row>
    <row r="107" spans="1:8" x14ac:dyDescent="0.2">
      <c r="A107" s="21">
        <v>96</v>
      </c>
      <c r="B107" s="1" t="s">
        <v>4</v>
      </c>
      <c r="C107" s="1" t="s">
        <v>4</v>
      </c>
      <c r="D107" s="1" t="s">
        <v>4</v>
      </c>
      <c r="E107" s="1" t="s">
        <v>4</v>
      </c>
      <c r="F107" s="1" t="s">
        <v>4</v>
      </c>
      <c r="G107" s="1" t="s">
        <v>4</v>
      </c>
      <c r="H107" s="1" t="str">
        <f t="shared" si="2"/>
        <v>No</v>
      </c>
    </row>
    <row r="108" spans="1:8" x14ac:dyDescent="0.2">
      <c r="A108" s="21">
        <v>97</v>
      </c>
      <c r="B108" s="1" t="s">
        <v>4</v>
      </c>
      <c r="C108" s="1" t="s">
        <v>4</v>
      </c>
      <c r="D108" s="1" t="s">
        <v>4</v>
      </c>
      <c r="E108" s="1" t="s">
        <v>4</v>
      </c>
      <c r="F108" s="1" t="s">
        <v>4</v>
      </c>
      <c r="G108" s="1" t="s">
        <v>4</v>
      </c>
      <c r="H108" s="1" t="str">
        <f t="shared" ref="H108:H111" si="3">IF(ISBLANK(B108) * ISBLANK(C108) * ISBLANK(D108) * ISBLANK(E108) * ISBLANK(F108) * ISBLANK(G108),"Yes", "No")</f>
        <v>No</v>
      </c>
    </row>
    <row r="109" spans="1:8" x14ac:dyDescent="0.2">
      <c r="A109" s="21">
        <v>98</v>
      </c>
      <c r="B109" s="1" t="s">
        <v>4</v>
      </c>
      <c r="C109" s="1" t="s">
        <v>4</v>
      </c>
      <c r="D109" s="1" t="s">
        <v>4</v>
      </c>
      <c r="E109" s="1" t="s">
        <v>4</v>
      </c>
      <c r="F109" s="1" t="s">
        <v>4</v>
      </c>
      <c r="G109" s="1" t="s">
        <v>4</v>
      </c>
      <c r="H109" s="1" t="str">
        <f t="shared" si="3"/>
        <v>No</v>
      </c>
    </row>
    <row r="110" spans="1:8" x14ac:dyDescent="0.2">
      <c r="A110" s="21">
        <v>99</v>
      </c>
      <c r="B110" s="1" t="s">
        <v>4</v>
      </c>
      <c r="C110" s="1" t="s">
        <v>4</v>
      </c>
      <c r="D110" s="1" t="s">
        <v>4</v>
      </c>
      <c r="E110" s="1" t="s">
        <v>4</v>
      </c>
      <c r="F110" s="1" t="s">
        <v>4</v>
      </c>
      <c r="G110" s="1" t="s">
        <v>4</v>
      </c>
      <c r="H110" s="1" t="str">
        <f t="shared" si="3"/>
        <v>No</v>
      </c>
    </row>
    <row r="111" spans="1:8" x14ac:dyDescent="0.2">
      <c r="A111" s="21">
        <v>100</v>
      </c>
      <c r="B111" s="1" t="s">
        <v>4</v>
      </c>
      <c r="C111" s="1" t="s">
        <v>4</v>
      </c>
      <c r="D111" s="1" t="s">
        <v>4</v>
      </c>
      <c r="E111" s="1" t="s">
        <v>4</v>
      </c>
      <c r="F111" s="1" t="s">
        <v>4</v>
      </c>
      <c r="G111" s="1" t="s">
        <v>4</v>
      </c>
      <c r="H111" s="1" t="str">
        <f t="shared" si="3"/>
        <v>No</v>
      </c>
    </row>
  </sheetData>
  <mergeCells count="7">
    <mergeCell ref="A2:F2"/>
    <mergeCell ref="A3:F3"/>
    <mergeCell ref="A4:F4"/>
    <mergeCell ref="A5:F5"/>
    <mergeCell ref="A7:F7"/>
    <mergeCell ref="A6:F6"/>
    <mergeCell ref="A10:G10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45E40-8AA9-794F-B9DA-B96C12B13A6D}">
  <dimension ref="A1:I111"/>
  <sheetViews>
    <sheetView zoomScale="120" zoomScaleNormal="120" workbookViewId="0">
      <selection activeCell="J7" sqref="J7"/>
    </sheetView>
  </sheetViews>
  <sheetFormatPr baseColWidth="10" defaultRowHeight="15" x14ac:dyDescent="0.2"/>
  <cols>
    <col min="1" max="1" width="10.83203125" customWidth="1"/>
    <col min="2" max="8" width="15.83203125" customWidth="1"/>
    <col min="9" max="9" width="20.83203125" customWidth="1"/>
  </cols>
  <sheetData>
    <row r="1" spans="1:9" x14ac:dyDescent="0.2">
      <c r="A1" s="13" t="s">
        <v>0</v>
      </c>
    </row>
    <row r="2" spans="1:9" x14ac:dyDescent="0.2">
      <c r="A2" s="30" t="s">
        <v>14</v>
      </c>
      <c r="B2" s="30"/>
      <c r="C2" s="30"/>
      <c r="D2" s="30"/>
      <c r="E2" s="30"/>
      <c r="F2" s="30"/>
    </row>
    <row r="3" spans="1:9" x14ac:dyDescent="0.2">
      <c r="A3" s="30" t="s">
        <v>1</v>
      </c>
      <c r="B3" s="30"/>
      <c r="C3" s="30"/>
      <c r="D3" s="30"/>
      <c r="E3" s="30"/>
      <c r="F3" s="30"/>
    </row>
    <row r="4" spans="1:9" x14ac:dyDescent="0.2">
      <c r="A4" s="30" t="s">
        <v>13</v>
      </c>
      <c r="B4" s="30"/>
      <c r="C4" s="30"/>
      <c r="D4" s="30"/>
      <c r="E4" s="30"/>
      <c r="F4" s="30"/>
    </row>
    <row r="5" spans="1:9" x14ac:dyDescent="0.2">
      <c r="A5" s="30" t="s">
        <v>2</v>
      </c>
      <c r="B5" s="30"/>
      <c r="C5" s="30"/>
      <c r="D5" s="30"/>
      <c r="E5" s="30"/>
      <c r="F5" s="30"/>
    </row>
    <row r="6" spans="1:9" x14ac:dyDescent="0.2">
      <c r="A6" s="32" t="s">
        <v>34</v>
      </c>
      <c r="B6" s="32"/>
      <c r="C6" s="32"/>
      <c r="D6" s="32"/>
      <c r="E6" s="32"/>
      <c r="F6" s="32"/>
    </row>
    <row r="7" spans="1:9" x14ac:dyDescent="0.2">
      <c r="A7" s="31" t="s">
        <v>3</v>
      </c>
      <c r="B7" s="31"/>
      <c r="C7" s="31"/>
      <c r="D7" s="31"/>
      <c r="E7" s="31"/>
      <c r="F7" s="31"/>
    </row>
    <row r="10" spans="1:9" ht="19" x14ac:dyDescent="0.25">
      <c r="A10" s="29" t="s">
        <v>60</v>
      </c>
      <c r="B10" s="29"/>
      <c r="C10" s="29"/>
      <c r="D10" s="29"/>
      <c r="E10" s="29"/>
      <c r="F10" s="29"/>
      <c r="G10" s="29"/>
      <c r="H10" s="29"/>
      <c r="I10" s="12" t="s">
        <v>15</v>
      </c>
    </row>
    <row r="11" spans="1:9" x14ac:dyDescent="0.2">
      <c r="A11" s="1" t="s">
        <v>70</v>
      </c>
      <c r="B11" s="1" t="s">
        <v>61</v>
      </c>
      <c r="C11" s="1" t="s">
        <v>62</v>
      </c>
      <c r="D11" s="1" t="s">
        <v>63</v>
      </c>
      <c r="E11" s="1" t="s">
        <v>64</v>
      </c>
      <c r="F11" s="1" t="s">
        <v>65</v>
      </c>
      <c r="G11" s="1" t="s">
        <v>66</v>
      </c>
      <c r="H11" s="1" t="s">
        <v>67</v>
      </c>
      <c r="I11" s="1" t="s">
        <v>16</v>
      </c>
    </row>
    <row r="12" spans="1:9" x14ac:dyDescent="0.2">
      <c r="A12" s="21">
        <v>1</v>
      </c>
      <c r="B12" s="1" t="s">
        <v>4</v>
      </c>
      <c r="C12" s="1" t="s">
        <v>4</v>
      </c>
      <c r="D12" s="1" t="s">
        <v>4</v>
      </c>
      <c r="E12" s="1" t="s">
        <v>4</v>
      </c>
      <c r="F12" s="1" t="s">
        <v>4</v>
      </c>
      <c r="G12" s="1" t="s">
        <v>4</v>
      </c>
      <c r="H12" s="1" t="s">
        <v>4</v>
      </c>
      <c r="I12" s="1" t="str">
        <f t="shared" ref="I12:I43" si="0">IF(ISBLANK(B12) * ISBLANK(C12) * ISBLANK(D12) * ISBLANK(E12) * ISBLANK(F12) * ISBLANK(G12) * ISBLANK(H12),  "Yes", "No")</f>
        <v>No</v>
      </c>
    </row>
    <row r="13" spans="1:9" x14ac:dyDescent="0.2">
      <c r="A13" s="21">
        <v>2</v>
      </c>
      <c r="B13" s="1" t="s">
        <v>4</v>
      </c>
      <c r="C13" s="1" t="s">
        <v>4</v>
      </c>
      <c r="D13" s="1" t="s">
        <v>4</v>
      </c>
      <c r="E13" s="1" t="s">
        <v>4</v>
      </c>
      <c r="F13" s="1" t="s">
        <v>4</v>
      </c>
      <c r="G13" s="1" t="s">
        <v>4</v>
      </c>
      <c r="H13" s="1" t="s">
        <v>4</v>
      </c>
      <c r="I13" s="1" t="str">
        <f t="shared" si="0"/>
        <v>No</v>
      </c>
    </row>
    <row r="14" spans="1:9" x14ac:dyDescent="0.2">
      <c r="A14" s="21">
        <v>3</v>
      </c>
      <c r="B14" s="1" t="s">
        <v>4</v>
      </c>
      <c r="C14" s="1" t="s">
        <v>4</v>
      </c>
      <c r="D14" s="1" t="s">
        <v>4</v>
      </c>
      <c r="E14" s="1" t="s">
        <v>4</v>
      </c>
      <c r="F14" s="1" t="s">
        <v>4</v>
      </c>
      <c r="G14" s="1" t="s">
        <v>4</v>
      </c>
      <c r="H14" s="1" t="s">
        <v>4</v>
      </c>
      <c r="I14" s="1" t="str">
        <f t="shared" si="0"/>
        <v>No</v>
      </c>
    </row>
    <row r="15" spans="1:9" x14ac:dyDescent="0.2">
      <c r="A15" s="21">
        <v>4</v>
      </c>
      <c r="B15" s="1" t="s">
        <v>4</v>
      </c>
      <c r="C15" s="1" t="s">
        <v>4</v>
      </c>
      <c r="D15" s="1" t="s">
        <v>4</v>
      </c>
      <c r="E15" s="1" t="s">
        <v>4</v>
      </c>
      <c r="F15" s="1" t="s">
        <v>4</v>
      </c>
      <c r="G15" s="1" t="s">
        <v>4</v>
      </c>
      <c r="H15" s="1" t="s">
        <v>4</v>
      </c>
      <c r="I15" s="1" t="str">
        <f t="shared" si="0"/>
        <v>No</v>
      </c>
    </row>
    <row r="16" spans="1:9" x14ac:dyDescent="0.2">
      <c r="A16" s="21">
        <v>5</v>
      </c>
      <c r="B16" s="1" t="s">
        <v>4</v>
      </c>
      <c r="C16" s="1" t="s">
        <v>4</v>
      </c>
      <c r="D16" s="1" t="s">
        <v>4</v>
      </c>
      <c r="E16" s="1" t="s">
        <v>4</v>
      </c>
      <c r="F16" s="1" t="s">
        <v>4</v>
      </c>
      <c r="G16" s="1" t="s">
        <v>4</v>
      </c>
      <c r="H16" s="1" t="s">
        <v>4</v>
      </c>
      <c r="I16" s="1" t="str">
        <f t="shared" si="0"/>
        <v>No</v>
      </c>
    </row>
    <row r="17" spans="1:9" x14ac:dyDescent="0.2">
      <c r="A17" s="21">
        <v>6</v>
      </c>
      <c r="B17" s="1" t="s">
        <v>4</v>
      </c>
      <c r="C17" s="1" t="s">
        <v>4</v>
      </c>
      <c r="D17" s="1" t="s">
        <v>4</v>
      </c>
      <c r="E17" s="1" t="s">
        <v>4</v>
      </c>
      <c r="F17" s="1" t="s">
        <v>4</v>
      </c>
      <c r="G17" s="1" t="s">
        <v>4</v>
      </c>
      <c r="H17" s="1" t="s">
        <v>4</v>
      </c>
      <c r="I17" s="1" t="str">
        <f t="shared" si="0"/>
        <v>No</v>
      </c>
    </row>
    <row r="18" spans="1:9" x14ac:dyDescent="0.2">
      <c r="A18" s="21">
        <v>7</v>
      </c>
      <c r="B18" s="1" t="s">
        <v>4</v>
      </c>
      <c r="C18" s="1" t="s">
        <v>4</v>
      </c>
      <c r="D18" s="1" t="s">
        <v>4</v>
      </c>
      <c r="E18" s="1" t="s">
        <v>4</v>
      </c>
      <c r="F18" s="1" t="s">
        <v>4</v>
      </c>
      <c r="G18" s="1" t="s">
        <v>4</v>
      </c>
      <c r="H18" s="1" t="s">
        <v>4</v>
      </c>
      <c r="I18" s="1" t="str">
        <f t="shared" si="0"/>
        <v>No</v>
      </c>
    </row>
    <row r="19" spans="1:9" x14ac:dyDescent="0.2">
      <c r="A19" s="21">
        <v>8</v>
      </c>
      <c r="B19" s="1" t="s">
        <v>4</v>
      </c>
      <c r="C19" s="1" t="s">
        <v>4</v>
      </c>
      <c r="D19" s="1" t="s">
        <v>4</v>
      </c>
      <c r="E19" s="1" t="s">
        <v>4</v>
      </c>
      <c r="F19" s="1" t="s">
        <v>4</v>
      </c>
      <c r="G19" s="1" t="s">
        <v>4</v>
      </c>
      <c r="H19" s="1" t="s">
        <v>4</v>
      </c>
      <c r="I19" s="1" t="str">
        <f t="shared" si="0"/>
        <v>No</v>
      </c>
    </row>
    <row r="20" spans="1:9" x14ac:dyDescent="0.2">
      <c r="A20" s="21">
        <v>9</v>
      </c>
      <c r="B20" s="1" t="s">
        <v>4</v>
      </c>
      <c r="C20" s="1" t="s">
        <v>4</v>
      </c>
      <c r="D20" s="1" t="s">
        <v>4</v>
      </c>
      <c r="E20" s="1" t="s">
        <v>4</v>
      </c>
      <c r="F20" s="1" t="s">
        <v>4</v>
      </c>
      <c r="G20" s="1" t="s">
        <v>4</v>
      </c>
      <c r="H20" s="1" t="s">
        <v>4</v>
      </c>
      <c r="I20" s="1" t="str">
        <f t="shared" si="0"/>
        <v>No</v>
      </c>
    </row>
    <row r="21" spans="1:9" x14ac:dyDescent="0.2">
      <c r="A21" s="21">
        <v>10</v>
      </c>
      <c r="B21" s="1" t="s">
        <v>4</v>
      </c>
      <c r="C21" s="1" t="s">
        <v>4</v>
      </c>
      <c r="D21" s="1" t="s">
        <v>4</v>
      </c>
      <c r="E21" s="1" t="s">
        <v>4</v>
      </c>
      <c r="F21" s="1" t="s">
        <v>4</v>
      </c>
      <c r="G21" s="1" t="s">
        <v>4</v>
      </c>
      <c r="H21" s="1" t="s">
        <v>4</v>
      </c>
      <c r="I21" s="1" t="str">
        <f t="shared" si="0"/>
        <v>No</v>
      </c>
    </row>
    <row r="22" spans="1:9" x14ac:dyDescent="0.2">
      <c r="A22" s="21">
        <v>11</v>
      </c>
      <c r="B22" s="1" t="s">
        <v>4</v>
      </c>
      <c r="C22" s="1" t="s">
        <v>4</v>
      </c>
      <c r="D22" s="1" t="s">
        <v>4</v>
      </c>
      <c r="E22" s="1" t="s">
        <v>4</v>
      </c>
      <c r="F22" s="1" t="s">
        <v>4</v>
      </c>
      <c r="G22" s="1" t="s">
        <v>4</v>
      </c>
      <c r="H22" s="1" t="s">
        <v>4</v>
      </c>
      <c r="I22" s="1" t="str">
        <f t="shared" si="0"/>
        <v>No</v>
      </c>
    </row>
    <row r="23" spans="1:9" x14ac:dyDescent="0.2">
      <c r="A23" s="21">
        <v>12</v>
      </c>
      <c r="B23" s="1" t="s">
        <v>4</v>
      </c>
      <c r="C23" s="1" t="s">
        <v>4</v>
      </c>
      <c r="D23" s="1" t="s">
        <v>4</v>
      </c>
      <c r="E23" s="1" t="s">
        <v>4</v>
      </c>
      <c r="F23" s="1" t="s">
        <v>4</v>
      </c>
      <c r="G23" s="1" t="s">
        <v>4</v>
      </c>
      <c r="H23" s="1" t="s">
        <v>4</v>
      </c>
      <c r="I23" s="1" t="str">
        <f t="shared" si="0"/>
        <v>No</v>
      </c>
    </row>
    <row r="24" spans="1:9" x14ac:dyDescent="0.2">
      <c r="A24" s="21">
        <v>13</v>
      </c>
      <c r="B24" s="1" t="s">
        <v>4</v>
      </c>
      <c r="C24" s="1" t="s">
        <v>4</v>
      </c>
      <c r="D24" s="1" t="s">
        <v>4</v>
      </c>
      <c r="E24" s="1" t="s">
        <v>4</v>
      </c>
      <c r="F24" s="1" t="s">
        <v>4</v>
      </c>
      <c r="G24" s="1" t="s">
        <v>4</v>
      </c>
      <c r="H24" s="1" t="s">
        <v>4</v>
      </c>
      <c r="I24" s="1" t="str">
        <f t="shared" si="0"/>
        <v>No</v>
      </c>
    </row>
    <row r="25" spans="1:9" x14ac:dyDescent="0.2">
      <c r="A25" s="21">
        <v>14</v>
      </c>
      <c r="B25" s="1" t="s">
        <v>4</v>
      </c>
      <c r="C25" s="1" t="s">
        <v>4</v>
      </c>
      <c r="D25" s="1" t="s">
        <v>4</v>
      </c>
      <c r="E25" s="1" t="s">
        <v>4</v>
      </c>
      <c r="F25" s="1" t="s">
        <v>4</v>
      </c>
      <c r="G25" s="1" t="s">
        <v>4</v>
      </c>
      <c r="H25" s="1" t="s">
        <v>4</v>
      </c>
      <c r="I25" s="1" t="str">
        <f t="shared" si="0"/>
        <v>No</v>
      </c>
    </row>
    <row r="26" spans="1:9" x14ac:dyDescent="0.2">
      <c r="A26" s="21">
        <v>15</v>
      </c>
      <c r="B26" s="1" t="s">
        <v>4</v>
      </c>
      <c r="C26" s="1" t="s">
        <v>4</v>
      </c>
      <c r="D26" s="1" t="s">
        <v>4</v>
      </c>
      <c r="E26" s="1" t="s">
        <v>4</v>
      </c>
      <c r="F26" s="1" t="s">
        <v>4</v>
      </c>
      <c r="G26" s="1" t="s">
        <v>4</v>
      </c>
      <c r="H26" s="1" t="s">
        <v>4</v>
      </c>
      <c r="I26" s="1" t="str">
        <f t="shared" si="0"/>
        <v>No</v>
      </c>
    </row>
    <row r="27" spans="1:9" x14ac:dyDescent="0.2">
      <c r="A27" s="21">
        <v>16</v>
      </c>
      <c r="B27" s="1" t="s">
        <v>4</v>
      </c>
      <c r="C27" s="1" t="s">
        <v>4</v>
      </c>
      <c r="D27" s="1" t="s">
        <v>4</v>
      </c>
      <c r="E27" s="1" t="s">
        <v>4</v>
      </c>
      <c r="F27" s="1" t="s">
        <v>4</v>
      </c>
      <c r="G27" s="1" t="s">
        <v>4</v>
      </c>
      <c r="H27" s="1" t="s">
        <v>4</v>
      </c>
      <c r="I27" s="1" t="str">
        <f t="shared" si="0"/>
        <v>No</v>
      </c>
    </row>
    <row r="28" spans="1:9" x14ac:dyDescent="0.2">
      <c r="A28" s="21">
        <v>17</v>
      </c>
      <c r="B28" s="1" t="s">
        <v>4</v>
      </c>
      <c r="C28" s="1" t="s">
        <v>4</v>
      </c>
      <c r="D28" s="1" t="s">
        <v>4</v>
      </c>
      <c r="E28" s="1" t="s">
        <v>4</v>
      </c>
      <c r="F28" s="1" t="s">
        <v>4</v>
      </c>
      <c r="G28" s="1" t="s">
        <v>4</v>
      </c>
      <c r="H28" s="1" t="s">
        <v>4</v>
      </c>
      <c r="I28" s="1" t="str">
        <f t="shared" si="0"/>
        <v>No</v>
      </c>
    </row>
    <row r="29" spans="1:9" x14ac:dyDescent="0.2">
      <c r="A29" s="21">
        <v>18</v>
      </c>
      <c r="B29" s="1" t="s">
        <v>4</v>
      </c>
      <c r="C29" s="1" t="s">
        <v>4</v>
      </c>
      <c r="D29" s="1" t="s">
        <v>4</v>
      </c>
      <c r="E29" s="1" t="s">
        <v>4</v>
      </c>
      <c r="F29" s="1" t="s">
        <v>4</v>
      </c>
      <c r="G29" s="1" t="s">
        <v>4</v>
      </c>
      <c r="H29" s="1" t="s">
        <v>4</v>
      </c>
      <c r="I29" s="1" t="str">
        <f t="shared" si="0"/>
        <v>No</v>
      </c>
    </row>
    <row r="30" spans="1:9" x14ac:dyDescent="0.2">
      <c r="A30" s="21">
        <v>19</v>
      </c>
      <c r="B30" s="1" t="s">
        <v>4</v>
      </c>
      <c r="C30" s="1" t="s">
        <v>4</v>
      </c>
      <c r="D30" s="1" t="s">
        <v>4</v>
      </c>
      <c r="E30" s="1" t="s">
        <v>4</v>
      </c>
      <c r="F30" s="1" t="s">
        <v>4</v>
      </c>
      <c r="G30" s="1" t="s">
        <v>4</v>
      </c>
      <c r="H30" s="1" t="s">
        <v>4</v>
      </c>
      <c r="I30" s="1" t="str">
        <f t="shared" si="0"/>
        <v>No</v>
      </c>
    </row>
    <row r="31" spans="1:9" x14ac:dyDescent="0.2">
      <c r="A31" s="21">
        <v>20</v>
      </c>
      <c r="B31" s="1" t="s">
        <v>4</v>
      </c>
      <c r="C31" s="1" t="s">
        <v>4</v>
      </c>
      <c r="D31" s="1" t="s">
        <v>4</v>
      </c>
      <c r="E31" s="1" t="s">
        <v>4</v>
      </c>
      <c r="F31" s="1" t="s">
        <v>4</v>
      </c>
      <c r="G31" s="1" t="s">
        <v>4</v>
      </c>
      <c r="H31" s="1" t="s">
        <v>4</v>
      </c>
      <c r="I31" s="1" t="str">
        <f t="shared" si="0"/>
        <v>No</v>
      </c>
    </row>
    <row r="32" spans="1:9" x14ac:dyDescent="0.2">
      <c r="A32" s="21">
        <v>21</v>
      </c>
      <c r="B32" s="1" t="s">
        <v>4</v>
      </c>
      <c r="C32" s="1" t="s">
        <v>4</v>
      </c>
      <c r="D32" s="1" t="s">
        <v>4</v>
      </c>
      <c r="E32" s="1" t="s">
        <v>4</v>
      </c>
      <c r="F32" s="1" t="s">
        <v>4</v>
      </c>
      <c r="G32" s="1" t="s">
        <v>4</v>
      </c>
      <c r="H32" s="1" t="s">
        <v>4</v>
      </c>
      <c r="I32" s="1" t="str">
        <f t="shared" si="0"/>
        <v>No</v>
      </c>
    </row>
    <row r="33" spans="1:9" x14ac:dyDescent="0.2">
      <c r="A33" s="21">
        <v>22</v>
      </c>
      <c r="B33" s="1" t="s">
        <v>4</v>
      </c>
      <c r="C33" s="1" t="s">
        <v>4</v>
      </c>
      <c r="D33" s="1" t="s">
        <v>4</v>
      </c>
      <c r="E33" s="1" t="s">
        <v>4</v>
      </c>
      <c r="F33" s="1" t="s">
        <v>4</v>
      </c>
      <c r="G33" s="1" t="s">
        <v>4</v>
      </c>
      <c r="H33" s="1" t="s">
        <v>4</v>
      </c>
      <c r="I33" s="1" t="str">
        <f t="shared" si="0"/>
        <v>No</v>
      </c>
    </row>
    <row r="34" spans="1:9" x14ac:dyDescent="0.2">
      <c r="A34" s="21">
        <v>23</v>
      </c>
      <c r="B34" s="1" t="s">
        <v>4</v>
      </c>
      <c r="C34" s="1" t="s">
        <v>4</v>
      </c>
      <c r="D34" s="1" t="s">
        <v>4</v>
      </c>
      <c r="E34" s="1" t="s">
        <v>4</v>
      </c>
      <c r="F34" s="1" t="s">
        <v>4</v>
      </c>
      <c r="G34" s="1" t="s">
        <v>4</v>
      </c>
      <c r="H34" s="1" t="s">
        <v>4</v>
      </c>
      <c r="I34" s="1" t="str">
        <f t="shared" si="0"/>
        <v>No</v>
      </c>
    </row>
    <row r="35" spans="1:9" x14ac:dyDescent="0.2">
      <c r="A35" s="21">
        <v>24</v>
      </c>
      <c r="B35" s="1" t="s">
        <v>4</v>
      </c>
      <c r="C35" s="1" t="s">
        <v>4</v>
      </c>
      <c r="D35" s="1" t="s">
        <v>4</v>
      </c>
      <c r="E35" s="1" t="s">
        <v>4</v>
      </c>
      <c r="F35" s="1" t="s">
        <v>4</v>
      </c>
      <c r="G35" s="1" t="s">
        <v>4</v>
      </c>
      <c r="H35" s="1" t="s">
        <v>4</v>
      </c>
      <c r="I35" s="1" t="str">
        <f t="shared" si="0"/>
        <v>No</v>
      </c>
    </row>
    <row r="36" spans="1:9" x14ac:dyDescent="0.2">
      <c r="A36" s="21">
        <v>25</v>
      </c>
      <c r="B36" s="1" t="s">
        <v>4</v>
      </c>
      <c r="C36" s="1" t="s">
        <v>4</v>
      </c>
      <c r="D36" s="1" t="s">
        <v>4</v>
      </c>
      <c r="E36" s="1" t="s">
        <v>4</v>
      </c>
      <c r="F36" s="1" t="s">
        <v>4</v>
      </c>
      <c r="G36" s="1" t="s">
        <v>4</v>
      </c>
      <c r="H36" s="1" t="s">
        <v>4</v>
      </c>
      <c r="I36" s="1" t="str">
        <f t="shared" si="0"/>
        <v>No</v>
      </c>
    </row>
    <row r="37" spans="1:9" x14ac:dyDescent="0.2">
      <c r="A37" s="21">
        <v>26</v>
      </c>
      <c r="B37" s="1" t="s">
        <v>4</v>
      </c>
      <c r="C37" s="1" t="s">
        <v>4</v>
      </c>
      <c r="D37" s="1" t="s">
        <v>4</v>
      </c>
      <c r="E37" s="1" t="s">
        <v>4</v>
      </c>
      <c r="F37" s="1" t="s">
        <v>4</v>
      </c>
      <c r="G37" s="1" t="s">
        <v>4</v>
      </c>
      <c r="H37" s="1" t="s">
        <v>4</v>
      </c>
      <c r="I37" s="1" t="str">
        <f t="shared" si="0"/>
        <v>No</v>
      </c>
    </row>
    <row r="38" spans="1:9" x14ac:dyDescent="0.2">
      <c r="A38" s="21">
        <v>27</v>
      </c>
      <c r="B38" s="1" t="s">
        <v>4</v>
      </c>
      <c r="C38" s="1" t="s">
        <v>4</v>
      </c>
      <c r="D38" s="1" t="s">
        <v>4</v>
      </c>
      <c r="E38" s="1" t="s">
        <v>4</v>
      </c>
      <c r="F38" s="1" t="s">
        <v>4</v>
      </c>
      <c r="G38" s="1" t="s">
        <v>4</v>
      </c>
      <c r="H38" s="1" t="s">
        <v>4</v>
      </c>
      <c r="I38" s="1" t="str">
        <f t="shared" si="0"/>
        <v>No</v>
      </c>
    </row>
    <row r="39" spans="1:9" x14ac:dyDescent="0.2">
      <c r="A39" s="21">
        <v>28</v>
      </c>
      <c r="B39" s="1" t="s">
        <v>4</v>
      </c>
      <c r="C39" s="1" t="s">
        <v>4</v>
      </c>
      <c r="D39" s="1" t="s">
        <v>4</v>
      </c>
      <c r="E39" s="1" t="s">
        <v>4</v>
      </c>
      <c r="F39" s="1" t="s">
        <v>4</v>
      </c>
      <c r="G39" s="1" t="s">
        <v>4</v>
      </c>
      <c r="H39" s="1" t="s">
        <v>4</v>
      </c>
      <c r="I39" s="1" t="str">
        <f t="shared" si="0"/>
        <v>No</v>
      </c>
    </row>
    <row r="40" spans="1:9" x14ac:dyDescent="0.2">
      <c r="A40" s="21">
        <v>29</v>
      </c>
      <c r="B40" s="1" t="s">
        <v>4</v>
      </c>
      <c r="C40" s="1" t="s">
        <v>4</v>
      </c>
      <c r="D40" s="1" t="s">
        <v>4</v>
      </c>
      <c r="E40" s="1" t="s">
        <v>4</v>
      </c>
      <c r="F40" s="1" t="s">
        <v>4</v>
      </c>
      <c r="G40" s="1" t="s">
        <v>4</v>
      </c>
      <c r="H40" s="1" t="s">
        <v>4</v>
      </c>
      <c r="I40" s="1" t="str">
        <f t="shared" si="0"/>
        <v>No</v>
      </c>
    </row>
    <row r="41" spans="1:9" x14ac:dyDescent="0.2">
      <c r="A41" s="21">
        <v>30</v>
      </c>
      <c r="B41" s="1" t="s">
        <v>4</v>
      </c>
      <c r="C41" s="1" t="s">
        <v>4</v>
      </c>
      <c r="D41" s="1" t="s">
        <v>4</v>
      </c>
      <c r="E41" s="1" t="s">
        <v>4</v>
      </c>
      <c r="F41" s="1" t="s">
        <v>4</v>
      </c>
      <c r="G41" s="1" t="s">
        <v>4</v>
      </c>
      <c r="H41" s="1" t="s">
        <v>4</v>
      </c>
      <c r="I41" s="1" t="str">
        <f t="shared" si="0"/>
        <v>No</v>
      </c>
    </row>
    <row r="42" spans="1:9" x14ac:dyDescent="0.2">
      <c r="A42" s="21">
        <v>31</v>
      </c>
      <c r="B42" s="1" t="s">
        <v>4</v>
      </c>
      <c r="C42" s="1" t="s">
        <v>4</v>
      </c>
      <c r="D42" s="1" t="s">
        <v>4</v>
      </c>
      <c r="E42" s="1" t="s">
        <v>4</v>
      </c>
      <c r="F42" s="1" t="s">
        <v>4</v>
      </c>
      <c r="G42" s="1" t="s">
        <v>4</v>
      </c>
      <c r="H42" s="1" t="s">
        <v>4</v>
      </c>
      <c r="I42" s="1" t="str">
        <f t="shared" si="0"/>
        <v>No</v>
      </c>
    </row>
    <row r="43" spans="1:9" x14ac:dyDescent="0.2">
      <c r="A43" s="21">
        <v>32</v>
      </c>
      <c r="B43" s="1" t="s">
        <v>4</v>
      </c>
      <c r="C43" s="1" t="s">
        <v>4</v>
      </c>
      <c r="D43" s="1" t="s">
        <v>4</v>
      </c>
      <c r="E43" s="1" t="s">
        <v>4</v>
      </c>
      <c r="F43" s="1" t="s">
        <v>4</v>
      </c>
      <c r="G43" s="1" t="s">
        <v>4</v>
      </c>
      <c r="H43" s="1" t="s">
        <v>4</v>
      </c>
      <c r="I43" s="1" t="str">
        <f t="shared" si="0"/>
        <v>No</v>
      </c>
    </row>
    <row r="44" spans="1:9" x14ac:dyDescent="0.2">
      <c r="A44" s="21">
        <v>33</v>
      </c>
      <c r="B44" s="1" t="s">
        <v>4</v>
      </c>
      <c r="C44" s="1" t="s">
        <v>4</v>
      </c>
      <c r="D44" s="1" t="s">
        <v>4</v>
      </c>
      <c r="E44" s="1" t="s">
        <v>4</v>
      </c>
      <c r="F44" s="1" t="s">
        <v>4</v>
      </c>
      <c r="G44" s="1" t="s">
        <v>4</v>
      </c>
      <c r="H44" s="1" t="s">
        <v>4</v>
      </c>
      <c r="I44" s="1" t="str">
        <f t="shared" ref="I44:I75" si="1">IF(ISBLANK(B44) * ISBLANK(C44) * ISBLANK(D44) * ISBLANK(E44) * ISBLANK(F44) * ISBLANK(G44) * ISBLANK(H44),  "Yes", "No")</f>
        <v>No</v>
      </c>
    </row>
    <row r="45" spans="1:9" x14ac:dyDescent="0.2">
      <c r="A45" s="21">
        <v>34</v>
      </c>
      <c r="B45" s="1" t="s">
        <v>4</v>
      </c>
      <c r="C45" s="1" t="s">
        <v>4</v>
      </c>
      <c r="D45" s="1" t="s">
        <v>4</v>
      </c>
      <c r="E45" s="1" t="s">
        <v>4</v>
      </c>
      <c r="F45" s="1" t="s">
        <v>4</v>
      </c>
      <c r="G45" s="1" t="s">
        <v>4</v>
      </c>
      <c r="H45" s="1" t="s">
        <v>4</v>
      </c>
      <c r="I45" s="1" t="str">
        <f t="shared" si="1"/>
        <v>No</v>
      </c>
    </row>
    <row r="46" spans="1:9" x14ac:dyDescent="0.2">
      <c r="A46" s="21">
        <v>35</v>
      </c>
      <c r="B46" s="1" t="s">
        <v>4</v>
      </c>
      <c r="C46" s="1" t="s">
        <v>4</v>
      </c>
      <c r="D46" s="1" t="s">
        <v>4</v>
      </c>
      <c r="E46" s="1" t="s">
        <v>4</v>
      </c>
      <c r="F46" s="1" t="s">
        <v>4</v>
      </c>
      <c r="G46" s="1" t="s">
        <v>4</v>
      </c>
      <c r="H46" s="1" t="s">
        <v>4</v>
      </c>
      <c r="I46" s="1" t="str">
        <f t="shared" si="1"/>
        <v>No</v>
      </c>
    </row>
    <row r="47" spans="1:9" x14ac:dyDescent="0.2">
      <c r="A47" s="21">
        <v>36</v>
      </c>
      <c r="B47" s="1" t="s">
        <v>4</v>
      </c>
      <c r="C47" s="1" t="s">
        <v>4</v>
      </c>
      <c r="D47" s="1" t="s">
        <v>4</v>
      </c>
      <c r="E47" s="1" t="s">
        <v>4</v>
      </c>
      <c r="F47" s="1" t="s">
        <v>4</v>
      </c>
      <c r="G47" s="1" t="s">
        <v>4</v>
      </c>
      <c r="H47" s="1" t="s">
        <v>4</v>
      </c>
      <c r="I47" s="1" t="str">
        <f t="shared" si="1"/>
        <v>No</v>
      </c>
    </row>
    <row r="48" spans="1:9" x14ac:dyDescent="0.2">
      <c r="A48" s="21">
        <v>37</v>
      </c>
      <c r="B48" s="1" t="s">
        <v>4</v>
      </c>
      <c r="C48" s="1" t="s">
        <v>4</v>
      </c>
      <c r="D48" s="1" t="s">
        <v>4</v>
      </c>
      <c r="E48" s="1" t="s">
        <v>4</v>
      </c>
      <c r="F48" s="1" t="s">
        <v>4</v>
      </c>
      <c r="G48" s="1" t="s">
        <v>4</v>
      </c>
      <c r="H48" s="1" t="s">
        <v>4</v>
      </c>
      <c r="I48" s="1" t="str">
        <f t="shared" si="1"/>
        <v>No</v>
      </c>
    </row>
    <row r="49" spans="1:9" x14ac:dyDescent="0.2">
      <c r="A49" s="21">
        <v>38</v>
      </c>
      <c r="B49" s="1" t="s">
        <v>4</v>
      </c>
      <c r="C49" s="1" t="s">
        <v>4</v>
      </c>
      <c r="D49" s="1" t="s">
        <v>4</v>
      </c>
      <c r="E49" s="1" t="s">
        <v>4</v>
      </c>
      <c r="F49" s="1" t="s">
        <v>4</v>
      </c>
      <c r="G49" s="1" t="s">
        <v>4</v>
      </c>
      <c r="H49" s="1" t="s">
        <v>4</v>
      </c>
      <c r="I49" s="1" t="str">
        <f t="shared" si="1"/>
        <v>No</v>
      </c>
    </row>
    <row r="50" spans="1:9" x14ac:dyDescent="0.2">
      <c r="A50" s="21">
        <v>39</v>
      </c>
      <c r="B50" s="1" t="s">
        <v>4</v>
      </c>
      <c r="C50" s="1" t="s">
        <v>4</v>
      </c>
      <c r="D50" s="1" t="s">
        <v>4</v>
      </c>
      <c r="E50" s="1" t="s">
        <v>4</v>
      </c>
      <c r="F50" s="1" t="s">
        <v>4</v>
      </c>
      <c r="G50" s="1" t="s">
        <v>4</v>
      </c>
      <c r="H50" s="1" t="s">
        <v>4</v>
      </c>
      <c r="I50" s="1" t="str">
        <f t="shared" si="1"/>
        <v>No</v>
      </c>
    </row>
    <row r="51" spans="1:9" x14ac:dyDescent="0.2">
      <c r="A51" s="21">
        <v>40</v>
      </c>
      <c r="B51" s="1" t="s">
        <v>4</v>
      </c>
      <c r="C51" s="1" t="s">
        <v>4</v>
      </c>
      <c r="D51" s="1" t="s">
        <v>4</v>
      </c>
      <c r="E51" s="1" t="s">
        <v>4</v>
      </c>
      <c r="F51" s="1" t="s">
        <v>4</v>
      </c>
      <c r="G51" s="1" t="s">
        <v>4</v>
      </c>
      <c r="H51" s="1" t="s">
        <v>4</v>
      </c>
      <c r="I51" s="1" t="str">
        <f t="shared" si="1"/>
        <v>No</v>
      </c>
    </row>
    <row r="52" spans="1:9" x14ac:dyDescent="0.2">
      <c r="A52" s="21">
        <v>41</v>
      </c>
      <c r="B52" s="1" t="s">
        <v>4</v>
      </c>
      <c r="C52" s="1" t="s">
        <v>4</v>
      </c>
      <c r="D52" s="1" t="s">
        <v>4</v>
      </c>
      <c r="E52" s="1" t="s">
        <v>4</v>
      </c>
      <c r="F52" s="1" t="s">
        <v>4</v>
      </c>
      <c r="G52" s="1" t="s">
        <v>4</v>
      </c>
      <c r="H52" s="1" t="s">
        <v>4</v>
      </c>
      <c r="I52" s="1" t="str">
        <f t="shared" si="1"/>
        <v>No</v>
      </c>
    </row>
    <row r="53" spans="1:9" x14ac:dyDescent="0.2">
      <c r="A53" s="21">
        <v>42</v>
      </c>
      <c r="B53" s="1" t="s">
        <v>4</v>
      </c>
      <c r="C53" s="1" t="s">
        <v>4</v>
      </c>
      <c r="D53" s="1" t="s">
        <v>4</v>
      </c>
      <c r="E53" s="1" t="s">
        <v>4</v>
      </c>
      <c r="F53" s="1" t="s">
        <v>4</v>
      </c>
      <c r="G53" s="1" t="s">
        <v>4</v>
      </c>
      <c r="H53" s="1" t="s">
        <v>4</v>
      </c>
      <c r="I53" s="1" t="str">
        <f t="shared" si="1"/>
        <v>No</v>
      </c>
    </row>
    <row r="54" spans="1:9" x14ac:dyDescent="0.2">
      <c r="A54" s="21">
        <v>43</v>
      </c>
      <c r="B54" s="1" t="s">
        <v>4</v>
      </c>
      <c r="C54" s="1" t="s">
        <v>4</v>
      </c>
      <c r="D54" s="1" t="s">
        <v>4</v>
      </c>
      <c r="E54" s="1" t="s">
        <v>4</v>
      </c>
      <c r="F54" s="1" t="s">
        <v>4</v>
      </c>
      <c r="G54" s="1" t="s">
        <v>4</v>
      </c>
      <c r="H54" s="1" t="s">
        <v>4</v>
      </c>
      <c r="I54" s="1" t="str">
        <f t="shared" si="1"/>
        <v>No</v>
      </c>
    </row>
    <row r="55" spans="1:9" x14ac:dyDescent="0.2">
      <c r="A55" s="21">
        <v>44</v>
      </c>
      <c r="B55" s="1" t="s">
        <v>4</v>
      </c>
      <c r="C55" s="1" t="s">
        <v>4</v>
      </c>
      <c r="D55" s="1" t="s">
        <v>4</v>
      </c>
      <c r="E55" s="1" t="s">
        <v>4</v>
      </c>
      <c r="F55" s="1" t="s">
        <v>4</v>
      </c>
      <c r="G55" s="1" t="s">
        <v>4</v>
      </c>
      <c r="H55" s="1" t="s">
        <v>4</v>
      </c>
      <c r="I55" s="1" t="str">
        <f t="shared" si="1"/>
        <v>No</v>
      </c>
    </row>
    <row r="56" spans="1:9" x14ac:dyDescent="0.2">
      <c r="A56" s="21">
        <v>45</v>
      </c>
      <c r="B56" s="1" t="s">
        <v>4</v>
      </c>
      <c r="C56" s="1" t="s">
        <v>4</v>
      </c>
      <c r="D56" s="1" t="s">
        <v>4</v>
      </c>
      <c r="E56" s="1" t="s">
        <v>4</v>
      </c>
      <c r="F56" s="1" t="s">
        <v>4</v>
      </c>
      <c r="G56" s="1" t="s">
        <v>4</v>
      </c>
      <c r="H56" s="1" t="s">
        <v>4</v>
      </c>
      <c r="I56" s="1" t="str">
        <f t="shared" si="1"/>
        <v>No</v>
      </c>
    </row>
    <row r="57" spans="1:9" x14ac:dyDescent="0.2">
      <c r="A57" s="21">
        <v>46</v>
      </c>
      <c r="B57" s="1" t="s">
        <v>4</v>
      </c>
      <c r="C57" s="1" t="s">
        <v>4</v>
      </c>
      <c r="D57" s="1" t="s">
        <v>4</v>
      </c>
      <c r="E57" s="1" t="s">
        <v>4</v>
      </c>
      <c r="F57" s="1" t="s">
        <v>4</v>
      </c>
      <c r="G57" s="1" t="s">
        <v>4</v>
      </c>
      <c r="H57" s="1" t="s">
        <v>4</v>
      </c>
      <c r="I57" s="1" t="str">
        <f t="shared" si="1"/>
        <v>No</v>
      </c>
    </row>
    <row r="58" spans="1:9" x14ac:dyDescent="0.2">
      <c r="A58" s="21">
        <v>47</v>
      </c>
      <c r="B58" s="1" t="s">
        <v>4</v>
      </c>
      <c r="C58" s="1" t="s">
        <v>4</v>
      </c>
      <c r="D58" s="1" t="s">
        <v>4</v>
      </c>
      <c r="E58" s="1" t="s">
        <v>4</v>
      </c>
      <c r="F58" s="1" t="s">
        <v>4</v>
      </c>
      <c r="G58" s="1" t="s">
        <v>4</v>
      </c>
      <c r="H58" s="1" t="s">
        <v>4</v>
      </c>
      <c r="I58" s="1" t="str">
        <f t="shared" si="1"/>
        <v>No</v>
      </c>
    </row>
    <row r="59" spans="1:9" x14ac:dyDescent="0.2">
      <c r="A59" s="21">
        <v>48</v>
      </c>
      <c r="B59" s="1" t="s">
        <v>4</v>
      </c>
      <c r="C59" s="1" t="s">
        <v>4</v>
      </c>
      <c r="D59" s="1" t="s">
        <v>4</v>
      </c>
      <c r="E59" s="1" t="s">
        <v>4</v>
      </c>
      <c r="F59" s="1" t="s">
        <v>4</v>
      </c>
      <c r="G59" s="1" t="s">
        <v>4</v>
      </c>
      <c r="H59" s="1" t="s">
        <v>4</v>
      </c>
      <c r="I59" s="1" t="str">
        <f t="shared" si="1"/>
        <v>No</v>
      </c>
    </row>
    <row r="60" spans="1:9" x14ac:dyDescent="0.2">
      <c r="A60" s="21">
        <v>49</v>
      </c>
      <c r="B60" s="1" t="s">
        <v>4</v>
      </c>
      <c r="C60" s="1" t="s">
        <v>4</v>
      </c>
      <c r="D60" s="1" t="s">
        <v>4</v>
      </c>
      <c r="E60" s="1" t="s">
        <v>4</v>
      </c>
      <c r="F60" s="1" t="s">
        <v>4</v>
      </c>
      <c r="G60" s="1" t="s">
        <v>4</v>
      </c>
      <c r="H60" s="1" t="s">
        <v>4</v>
      </c>
      <c r="I60" s="1" t="str">
        <f t="shared" si="1"/>
        <v>No</v>
      </c>
    </row>
    <row r="61" spans="1:9" x14ac:dyDescent="0.2">
      <c r="A61" s="21">
        <v>50</v>
      </c>
      <c r="B61" s="1" t="s">
        <v>4</v>
      </c>
      <c r="C61" s="1" t="s">
        <v>4</v>
      </c>
      <c r="D61" s="1" t="s">
        <v>4</v>
      </c>
      <c r="E61" s="1" t="s">
        <v>4</v>
      </c>
      <c r="F61" s="1" t="s">
        <v>4</v>
      </c>
      <c r="G61" s="1" t="s">
        <v>4</v>
      </c>
      <c r="H61" s="1" t="s">
        <v>4</v>
      </c>
      <c r="I61" s="1" t="str">
        <f t="shared" si="1"/>
        <v>No</v>
      </c>
    </row>
    <row r="62" spans="1:9" x14ac:dyDescent="0.2">
      <c r="A62" s="21">
        <v>51</v>
      </c>
      <c r="B62" s="1" t="s">
        <v>4</v>
      </c>
      <c r="C62" s="1" t="s">
        <v>4</v>
      </c>
      <c r="D62" s="1" t="s">
        <v>4</v>
      </c>
      <c r="E62" s="1" t="s">
        <v>4</v>
      </c>
      <c r="F62" s="1" t="s">
        <v>4</v>
      </c>
      <c r="G62" s="1" t="s">
        <v>4</v>
      </c>
      <c r="H62" s="1" t="s">
        <v>4</v>
      </c>
      <c r="I62" s="1" t="str">
        <f t="shared" si="1"/>
        <v>No</v>
      </c>
    </row>
    <row r="63" spans="1:9" x14ac:dyDescent="0.2">
      <c r="A63" s="21">
        <v>52</v>
      </c>
      <c r="B63" s="1" t="s">
        <v>4</v>
      </c>
      <c r="C63" s="1" t="s">
        <v>4</v>
      </c>
      <c r="D63" s="1" t="s">
        <v>4</v>
      </c>
      <c r="E63" s="1" t="s">
        <v>4</v>
      </c>
      <c r="F63" s="1" t="s">
        <v>4</v>
      </c>
      <c r="G63" s="1" t="s">
        <v>4</v>
      </c>
      <c r="H63" s="1" t="s">
        <v>4</v>
      </c>
      <c r="I63" s="1" t="str">
        <f t="shared" si="1"/>
        <v>No</v>
      </c>
    </row>
    <row r="64" spans="1:9" x14ac:dyDescent="0.2">
      <c r="A64" s="21">
        <v>53</v>
      </c>
      <c r="B64" s="1" t="s">
        <v>4</v>
      </c>
      <c r="C64" s="1" t="s">
        <v>4</v>
      </c>
      <c r="D64" s="1" t="s">
        <v>4</v>
      </c>
      <c r="E64" s="1" t="s">
        <v>4</v>
      </c>
      <c r="F64" s="1" t="s">
        <v>4</v>
      </c>
      <c r="G64" s="1" t="s">
        <v>4</v>
      </c>
      <c r="H64" s="1" t="s">
        <v>4</v>
      </c>
      <c r="I64" s="1" t="str">
        <f t="shared" si="1"/>
        <v>No</v>
      </c>
    </row>
    <row r="65" spans="1:9" x14ac:dyDescent="0.2">
      <c r="A65" s="21">
        <v>54</v>
      </c>
      <c r="B65" s="1" t="s">
        <v>4</v>
      </c>
      <c r="C65" s="1" t="s">
        <v>4</v>
      </c>
      <c r="D65" s="1" t="s">
        <v>4</v>
      </c>
      <c r="E65" s="1" t="s">
        <v>4</v>
      </c>
      <c r="F65" s="1" t="s">
        <v>4</v>
      </c>
      <c r="G65" s="1" t="s">
        <v>4</v>
      </c>
      <c r="H65" s="1" t="s">
        <v>4</v>
      </c>
      <c r="I65" s="1" t="str">
        <f t="shared" si="1"/>
        <v>No</v>
      </c>
    </row>
    <row r="66" spans="1:9" x14ac:dyDescent="0.2">
      <c r="A66" s="21">
        <v>55</v>
      </c>
      <c r="B66" s="1" t="s">
        <v>4</v>
      </c>
      <c r="C66" s="1" t="s">
        <v>4</v>
      </c>
      <c r="D66" s="1" t="s">
        <v>4</v>
      </c>
      <c r="E66" s="1" t="s">
        <v>4</v>
      </c>
      <c r="F66" s="1" t="s">
        <v>4</v>
      </c>
      <c r="G66" s="1" t="s">
        <v>4</v>
      </c>
      <c r="H66" s="1" t="s">
        <v>4</v>
      </c>
      <c r="I66" s="1" t="str">
        <f t="shared" si="1"/>
        <v>No</v>
      </c>
    </row>
    <row r="67" spans="1:9" x14ac:dyDescent="0.2">
      <c r="A67" s="21">
        <v>56</v>
      </c>
      <c r="B67" s="1" t="s">
        <v>4</v>
      </c>
      <c r="C67" s="1" t="s">
        <v>4</v>
      </c>
      <c r="D67" s="1" t="s">
        <v>4</v>
      </c>
      <c r="E67" s="1" t="s">
        <v>4</v>
      </c>
      <c r="F67" s="1" t="s">
        <v>4</v>
      </c>
      <c r="G67" s="1" t="s">
        <v>4</v>
      </c>
      <c r="H67" s="1" t="s">
        <v>4</v>
      </c>
      <c r="I67" s="1" t="str">
        <f t="shared" si="1"/>
        <v>No</v>
      </c>
    </row>
    <row r="68" spans="1:9" x14ac:dyDescent="0.2">
      <c r="A68" s="21">
        <v>57</v>
      </c>
      <c r="B68" s="1" t="s">
        <v>4</v>
      </c>
      <c r="C68" s="1" t="s">
        <v>4</v>
      </c>
      <c r="D68" s="1" t="s">
        <v>4</v>
      </c>
      <c r="E68" s="1" t="s">
        <v>4</v>
      </c>
      <c r="F68" s="1" t="s">
        <v>4</v>
      </c>
      <c r="G68" s="1" t="s">
        <v>4</v>
      </c>
      <c r="H68" s="1" t="s">
        <v>4</v>
      </c>
      <c r="I68" s="1" t="str">
        <f t="shared" si="1"/>
        <v>No</v>
      </c>
    </row>
    <row r="69" spans="1:9" x14ac:dyDescent="0.2">
      <c r="A69" s="21">
        <v>58</v>
      </c>
      <c r="B69" s="1" t="s">
        <v>4</v>
      </c>
      <c r="C69" s="1" t="s">
        <v>4</v>
      </c>
      <c r="D69" s="1" t="s">
        <v>4</v>
      </c>
      <c r="E69" s="1" t="s">
        <v>4</v>
      </c>
      <c r="F69" s="1" t="s">
        <v>4</v>
      </c>
      <c r="G69" s="1" t="s">
        <v>4</v>
      </c>
      <c r="H69" s="1" t="s">
        <v>4</v>
      </c>
      <c r="I69" s="1" t="str">
        <f t="shared" si="1"/>
        <v>No</v>
      </c>
    </row>
    <row r="70" spans="1:9" x14ac:dyDescent="0.2">
      <c r="A70" s="21">
        <v>59</v>
      </c>
      <c r="B70" s="1" t="s">
        <v>4</v>
      </c>
      <c r="C70" s="1" t="s">
        <v>4</v>
      </c>
      <c r="D70" s="1" t="s">
        <v>4</v>
      </c>
      <c r="E70" s="1" t="s">
        <v>4</v>
      </c>
      <c r="F70" s="1" t="s">
        <v>4</v>
      </c>
      <c r="G70" s="1" t="s">
        <v>4</v>
      </c>
      <c r="H70" s="1" t="s">
        <v>4</v>
      </c>
      <c r="I70" s="1" t="str">
        <f t="shared" si="1"/>
        <v>No</v>
      </c>
    </row>
    <row r="71" spans="1:9" x14ac:dyDescent="0.2">
      <c r="A71" s="21">
        <v>60</v>
      </c>
      <c r="B71" s="1" t="s">
        <v>4</v>
      </c>
      <c r="C71" s="1" t="s">
        <v>4</v>
      </c>
      <c r="D71" s="1" t="s">
        <v>4</v>
      </c>
      <c r="E71" s="1" t="s">
        <v>4</v>
      </c>
      <c r="F71" s="1" t="s">
        <v>4</v>
      </c>
      <c r="G71" s="1" t="s">
        <v>4</v>
      </c>
      <c r="H71" s="1" t="s">
        <v>4</v>
      </c>
      <c r="I71" s="1" t="str">
        <f t="shared" si="1"/>
        <v>No</v>
      </c>
    </row>
    <row r="72" spans="1:9" x14ac:dyDescent="0.2">
      <c r="A72" s="21">
        <v>61</v>
      </c>
      <c r="B72" s="1" t="s">
        <v>4</v>
      </c>
      <c r="C72" s="1" t="s">
        <v>4</v>
      </c>
      <c r="D72" s="1" t="s">
        <v>4</v>
      </c>
      <c r="E72" s="1" t="s">
        <v>4</v>
      </c>
      <c r="F72" s="1" t="s">
        <v>4</v>
      </c>
      <c r="G72" s="1" t="s">
        <v>4</v>
      </c>
      <c r="H72" s="1" t="s">
        <v>4</v>
      </c>
      <c r="I72" s="1" t="str">
        <f t="shared" si="1"/>
        <v>No</v>
      </c>
    </row>
    <row r="73" spans="1:9" x14ac:dyDescent="0.2">
      <c r="A73" s="21">
        <v>62</v>
      </c>
      <c r="B73" s="1" t="s">
        <v>4</v>
      </c>
      <c r="C73" s="1" t="s">
        <v>4</v>
      </c>
      <c r="D73" s="1" t="s">
        <v>4</v>
      </c>
      <c r="E73" s="1" t="s">
        <v>4</v>
      </c>
      <c r="F73" s="1" t="s">
        <v>4</v>
      </c>
      <c r="G73" s="1" t="s">
        <v>4</v>
      </c>
      <c r="H73" s="1" t="s">
        <v>4</v>
      </c>
      <c r="I73" s="1" t="str">
        <f t="shared" si="1"/>
        <v>No</v>
      </c>
    </row>
    <row r="74" spans="1:9" x14ac:dyDescent="0.2">
      <c r="A74" s="21">
        <v>63</v>
      </c>
      <c r="B74" s="1" t="s">
        <v>4</v>
      </c>
      <c r="C74" s="1" t="s">
        <v>4</v>
      </c>
      <c r="D74" s="1" t="s">
        <v>4</v>
      </c>
      <c r="E74" s="1" t="s">
        <v>4</v>
      </c>
      <c r="F74" s="1" t="s">
        <v>4</v>
      </c>
      <c r="G74" s="1" t="s">
        <v>4</v>
      </c>
      <c r="H74" s="1" t="s">
        <v>4</v>
      </c>
      <c r="I74" s="1" t="str">
        <f t="shared" si="1"/>
        <v>No</v>
      </c>
    </row>
    <row r="75" spans="1:9" x14ac:dyDescent="0.2">
      <c r="A75" s="21">
        <v>64</v>
      </c>
      <c r="B75" s="1" t="s">
        <v>4</v>
      </c>
      <c r="C75" s="1" t="s">
        <v>4</v>
      </c>
      <c r="D75" s="1" t="s">
        <v>4</v>
      </c>
      <c r="E75" s="1" t="s">
        <v>4</v>
      </c>
      <c r="F75" s="1" t="s">
        <v>4</v>
      </c>
      <c r="G75" s="1" t="s">
        <v>4</v>
      </c>
      <c r="H75" s="1" t="s">
        <v>4</v>
      </c>
      <c r="I75" s="1" t="str">
        <f t="shared" si="1"/>
        <v>No</v>
      </c>
    </row>
    <row r="76" spans="1:9" x14ac:dyDescent="0.2">
      <c r="A76" s="21">
        <v>65</v>
      </c>
      <c r="B76" s="1" t="s">
        <v>4</v>
      </c>
      <c r="C76" s="1" t="s">
        <v>4</v>
      </c>
      <c r="D76" s="1" t="s">
        <v>4</v>
      </c>
      <c r="E76" s="1" t="s">
        <v>4</v>
      </c>
      <c r="F76" s="1" t="s">
        <v>4</v>
      </c>
      <c r="G76" s="1" t="s">
        <v>4</v>
      </c>
      <c r="H76" s="1" t="s">
        <v>4</v>
      </c>
      <c r="I76" s="1" t="str">
        <f t="shared" ref="I76:I111" si="2">IF(ISBLANK(B76) * ISBLANK(C76) * ISBLANK(D76) * ISBLANK(E76) * ISBLANK(F76) * ISBLANK(G76) * ISBLANK(H76),  "Yes", "No")</f>
        <v>No</v>
      </c>
    </row>
    <row r="77" spans="1:9" x14ac:dyDescent="0.2">
      <c r="A77" s="21">
        <v>66</v>
      </c>
      <c r="B77" s="1" t="s">
        <v>4</v>
      </c>
      <c r="C77" s="1" t="s">
        <v>4</v>
      </c>
      <c r="D77" s="1" t="s">
        <v>4</v>
      </c>
      <c r="E77" s="1" t="s">
        <v>4</v>
      </c>
      <c r="F77" s="1" t="s">
        <v>4</v>
      </c>
      <c r="G77" s="1" t="s">
        <v>4</v>
      </c>
      <c r="H77" s="1" t="s">
        <v>4</v>
      </c>
      <c r="I77" s="1" t="str">
        <f t="shared" si="2"/>
        <v>No</v>
      </c>
    </row>
    <row r="78" spans="1:9" x14ac:dyDescent="0.2">
      <c r="A78" s="21">
        <v>67</v>
      </c>
      <c r="B78" s="1" t="s">
        <v>4</v>
      </c>
      <c r="C78" s="1" t="s">
        <v>4</v>
      </c>
      <c r="D78" s="1" t="s">
        <v>4</v>
      </c>
      <c r="E78" s="1" t="s">
        <v>4</v>
      </c>
      <c r="F78" s="1" t="s">
        <v>4</v>
      </c>
      <c r="G78" s="1" t="s">
        <v>4</v>
      </c>
      <c r="H78" s="1" t="s">
        <v>4</v>
      </c>
      <c r="I78" s="1" t="str">
        <f t="shared" si="2"/>
        <v>No</v>
      </c>
    </row>
    <row r="79" spans="1:9" x14ac:dyDescent="0.2">
      <c r="A79" s="21">
        <v>68</v>
      </c>
      <c r="B79" s="1" t="s">
        <v>4</v>
      </c>
      <c r="C79" s="1" t="s">
        <v>4</v>
      </c>
      <c r="D79" s="1" t="s">
        <v>4</v>
      </c>
      <c r="E79" s="1" t="s">
        <v>4</v>
      </c>
      <c r="F79" s="1" t="s">
        <v>4</v>
      </c>
      <c r="G79" s="1" t="s">
        <v>4</v>
      </c>
      <c r="H79" s="1" t="s">
        <v>4</v>
      </c>
      <c r="I79" s="1" t="str">
        <f t="shared" si="2"/>
        <v>No</v>
      </c>
    </row>
    <row r="80" spans="1:9" x14ac:dyDescent="0.2">
      <c r="A80" s="21">
        <v>69</v>
      </c>
      <c r="B80" s="1" t="s">
        <v>4</v>
      </c>
      <c r="C80" s="1" t="s">
        <v>4</v>
      </c>
      <c r="D80" s="1" t="s">
        <v>4</v>
      </c>
      <c r="E80" s="1" t="s">
        <v>4</v>
      </c>
      <c r="F80" s="1" t="s">
        <v>4</v>
      </c>
      <c r="G80" s="1" t="s">
        <v>4</v>
      </c>
      <c r="H80" s="1" t="s">
        <v>4</v>
      </c>
      <c r="I80" s="1" t="str">
        <f t="shared" si="2"/>
        <v>No</v>
      </c>
    </row>
    <row r="81" spans="1:9" x14ac:dyDescent="0.2">
      <c r="A81" s="21">
        <v>70</v>
      </c>
      <c r="B81" s="1" t="s">
        <v>4</v>
      </c>
      <c r="C81" s="1" t="s">
        <v>4</v>
      </c>
      <c r="D81" s="1" t="s">
        <v>4</v>
      </c>
      <c r="E81" s="1" t="s">
        <v>4</v>
      </c>
      <c r="F81" s="1" t="s">
        <v>4</v>
      </c>
      <c r="G81" s="1" t="s">
        <v>4</v>
      </c>
      <c r="H81" s="1" t="s">
        <v>4</v>
      </c>
      <c r="I81" s="1" t="str">
        <f t="shared" si="2"/>
        <v>No</v>
      </c>
    </row>
    <row r="82" spans="1:9" x14ac:dyDescent="0.2">
      <c r="A82" s="21">
        <v>71</v>
      </c>
      <c r="B82" s="1" t="s">
        <v>4</v>
      </c>
      <c r="C82" s="1" t="s">
        <v>4</v>
      </c>
      <c r="D82" s="1" t="s">
        <v>4</v>
      </c>
      <c r="E82" s="1" t="s">
        <v>4</v>
      </c>
      <c r="F82" s="1" t="s">
        <v>4</v>
      </c>
      <c r="G82" s="1" t="s">
        <v>4</v>
      </c>
      <c r="H82" s="1" t="s">
        <v>4</v>
      </c>
      <c r="I82" s="1" t="str">
        <f t="shared" si="2"/>
        <v>No</v>
      </c>
    </row>
    <row r="83" spans="1:9" x14ac:dyDescent="0.2">
      <c r="A83" s="21">
        <v>72</v>
      </c>
      <c r="B83" s="1" t="s">
        <v>4</v>
      </c>
      <c r="C83" s="1" t="s">
        <v>4</v>
      </c>
      <c r="D83" s="1" t="s">
        <v>4</v>
      </c>
      <c r="E83" s="1" t="s">
        <v>4</v>
      </c>
      <c r="F83" s="1" t="s">
        <v>4</v>
      </c>
      <c r="G83" s="1" t="s">
        <v>4</v>
      </c>
      <c r="H83" s="1" t="s">
        <v>4</v>
      </c>
      <c r="I83" s="1" t="str">
        <f t="shared" si="2"/>
        <v>No</v>
      </c>
    </row>
    <row r="84" spans="1:9" x14ac:dyDescent="0.2">
      <c r="A84" s="21">
        <v>73</v>
      </c>
      <c r="B84" s="1" t="s">
        <v>4</v>
      </c>
      <c r="C84" s="1" t="s">
        <v>4</v>
      </c>
      <c r="D84" s="1" t="s">
        <v>4</v>
      </c>
      <c r="E84" s="1" t="s">
        <v>4</v>
      </c>
      <c r="F84" s="1" t="s">
        <v>4</v>
      </c>
      <c r="G84" s="1" t="s">
        <v>4</v>
      </c>
      <c r="H84" s="1" t="s">
        <v>4</v>
      </c>
      <c r="I84" s="1" t="str">
        <f t="shared" si="2"/>
        <v>No</v>
      </c>
    </row>
    <row r="85" spans="1:9" x14ac:dyDescent="0.2">
      <c r="A85" s="21">
        <v>74</v>
      </c>
      <c r="B85" s="1" t="s">
        <v>4</v>
      </c>
      <c r="C85" s="1" t="s">
        <v>4</v>
      </c>
      <c r="D85" s="1" t="s">
        <v>4</v>
      </c>
      <c r="E85" s="1" t="s">
        <v>4</v>
      </c>
      <c r="F85" s="1" t="s">
        <v>4</v>
      </c>
      <c r="G85" s="1" t="s">
        <v>4</v>
      </c>
      <c r="H85" s="1" t="s">
        <v>4</v>
      </c>
      <c r="I85" s="1" t="str">
        <f t="shared" si="2"/>
        <v>No</v>
      </c>
    </row>
    <row r="86" spans="1:9" x14ac:dyDescent="0.2">
      <c r="A86" s="21">
        <v>75</v>
      </c>
      <c r="B86" s="1" t="s">
        <v>4</v>
      </c>
      <c r="C86" s="1" t="s">
        <v>4</v>
      </c>
      <c r="D86" s="1" t="s">
        <v>4</v>
      </c>
      <c r="E86" s="1" t="s">
        <v>4</v>
      </c>
      <c r="F86" s="1" t="s">
        <v>4</v>
      </c>
      <c r="G86" s="1" t="s">
        <v>4</v>
      </c>
      <c r="H86" s="1" t="s">
        <v>4</v>
      </c>
      <c r="I86" s="1" t="str">
        <f t="shared" si="2"/>
        <v>No</v>
      </c>
    </row>
    <row r="87" spans="1:9" x14ac:dyDescent="0.2">
      <c r="A87" s="21">
        <v>76</v>
      </c>
      <c r="B87" s="1" t="s">
        <v>4</v>
      </c>
      <c r="C87" s="1" t="s">
        <v>4</v>
      </c>
      <c r="D87" s="1" t="s">
        <v>4</v>
      </c>
      <c r="E87" s="1" t="s">
        <v>4</v>
      </c>
      <c r="F87" s="1" t="s">
        <v>4</v>
      </c>
      <c r="G87" s="1" t="s">
        <v>4</v>
      </c>
      <c r="H87" s="1" t="s">
        <v>4</v>
      </c>
      <c r="I87" s="1" t="str">
        <f t="shared" si="2"/>
        <v>No</v>
      </c>
    </row>
    <row r="88" spans="1:9" x14ac:dyDescent="0.2">
      <c r="A88" s="21">
        <v>77</v>
      </c>
      <c r="B88" s="1" t="s">
        <v>4</v>
      </c>
      <c r="C88" s="1" t="s">
        <v>4</v>
      </c>
      <c r="D88" s="1" t="s">
        <v>4</v>
      </c>
      <c r="E88" s="1" t="s">
        <v>4</v>
      </c>
      <c r="F88" s="1" t="s">
        <v>4</v>
      </c>
      <c r="G88" s="1" t="s">
        <v>4</v>
      </c>
      <c r="H88" s="1" t="s">
        <v>4</v>
      </c>
      <c r="I88" s="1" t="str">
        <f t="shared" si="2"/>
        <v>No</v>
      </c>
    </row>
    <row r="89" spans="1:9" x14ac:dyDescent="0.2">
      <c r="A89" s="21">
        <v>78</v>
      </c>
      <c r="B89" s="1" t="s">
        <v>4</v>
      </c>
      <c r="C89" s="1" t="s">
        <v>4</v>
      </c>
      <c r="D89" s="1" t="s">
        <v>4</v>
      </c>
      <c r="E89" s="1" t="s">
        <v>4</v>
      </c>
      <c r="F89" s="1" t="s">
        <v>4</v>
      </c>
      <c r="G89" s="1" t="s">
        <v>4</v>
      </c>
      <c r="H89" s="1" t="s">
        <v>4</v>
      </c>
      <c r="I89" s="1" t="str">
        <f t="shared" si="2"/>
        <v>No</v>
      </c>
    </row>
    <row r="90" spans="1:9" x14ac:dyDescent="0.2">
      <c r="A90" s="21">
        <v>79</v>
      </c>
      <c r="B90" s="1" t="s">
        <v>4</v>
      </c>
      <c r="C90" s="1" t="s">
        <v>4</v>
      </c>
      <c r="D90" s="1" t="s">
        <v>4</v>
      </c>
      <c r="E90" s="1" t="s">
        <v>4</v>
      </c>
      <c r="F90" s="1" t="s">
        <v>4</v>
      </c>
      <c r="G90" s="1" t="s">
        <v>4</v>
      </c>
      <c r="H90" s="1" t="s">
        <v>4</v>
      </c>
      <c r="I90" s="1" t="str">
        <f t="shared" si="2"/>
        <v>No</v>
      </c>
    </row>
    <row r="91" spans="1:9" x14ac:dyDescent="0.2">
      <c r="A91" s="21">
        <v>80</v>
      </c>
      <c r="B91" s="1" t="s">
        <v>4</v>
      </c>
      <c r="C91" s="1" t="s">
        <v>4</v>
      </c>
      <c r="D91" s="1" t="s">
        <v>4</v>
      </c>
      <c r="E91" s="1" t="s">
        <v>4</v>
      </c>
      <c r="F91" s="1" t="s">
        <v>4</v>
      </c>
      <c r="G91" s="1" t="s">
        <v>4</v>
      </c>
      <c r="H91" s="1" t="s">
        <v>4</v>
      </c>
      <c r="I91" s="1" t="str">
        <f t="shared" si="2"/>
        <v>No</v>
      </c>
    </row>
    <row r="92" spans="1:9" x14ac:dyDescent="0.2">
      <c r="A92" s="21">
        <v>81</v>
      </c>
      <c r="B92" s="1" t="s">
        <v>4</v>
      </c>
      <c r="C92" s="1" t="s">
        <v>4</v>
      </c>
      <c r="D92" s="1" t="s">
        <v>4</v>
      </c>
      <c r="E92" s="1" t="s">
        <v>4</v>
      </c>
      <c r="F92" s="1" t="s">
        <v>4</v>
      </c>
      <c r="G92" s="1" t="s">
        <v>4</v>
      </c>
      <c r="H92" s="1" t="s">
        <v>4</v>
      </c>
      <c r="I92" s="1" t="str">
        <f t="shared" si="2"/>
        <v>No</v>
      </c>
    </row>
    <row r="93" spans="1:9" x14ac:dyDescent="0.2">
      <c r="A93" s="21">
        <v>82</v>
      </c>
      <c r="B93" s="1" t="s">
        <v>4</v>
      </c>
      <c r="C93" s="1" t="s">
        <v>4</v>
      </c>
      <c r="D93" s="1" t="s">
        <v>4</v>
      </c>
      <c r="E93" s="1" t="s">
        <v>4</v>
      </c>
      <c r="F93" s="1" t="s">
        <v>4</v>
      </c>
      <c r="G93" s="1" t="s">
        <v>4</v>
      </c>
      <c r="H93" s="1" t="s">
        <v>4</v>
      </c>
      <c r="I93" s="1" t="str">
        <f t="shared" si="2"/>
        <v>No</v>
      </c>
    </row>
    <row r="94" spans="1:9" x14ac:dyDescent="0.2">
      <c r="A94" s="21">
        <v>83</v>
      </c>
      <c r="B94" s="1" t="s">
        <v>4</v>
      </c>
      <c r="C94" s="1" t="s">
        <v>4</v>
      </c>
      <c r="D94" s="1" t="s">
        <v>4</v>
      </c>
      <c r="E94" s="1" t="s">
        <v>4</v>
      </c>
      <c r="F94" s="1" t="s">
        <v>4</v>
      </c>
      <c r="G94" s="1" t="s">
        <v>4</v>
      </c>
      <c r="H94" s="1" t="s">
        <v>4</v>
      </c>
      <c r="I94" s="1" t="str">
        <f t="shared" si="2"/>
        <v>No</v>
      </c>
    </row>
    <row r="95" spans="1:9" x14ac:dyDescent="0.2">
      <c r="A95" s="21">
        <v>84</v>
      </c>
      <c r="B95" s="1" t="s">
        <v>4</v>
      </c>
      <c r="C95" s="1" t="s">
        <v>4</v>
      </c>
      <c r="D95" s="1" t="s">
        <v>4</v>
      </c>
      <c r="E95" s="1" t="s">
        <v>4</v>
      </c>
      <c r="F95" s="1" t="s">
        <v>4</v>
      </c>
      <c r="G95" s="1" t="s">
        <v>4</v>
      </c>
      <c r="H95" s="1" t="s">
        <v>4</v>
      </c>
      <c r="I95" s="1" t="str">
        <f t="shared" si="2"/>
        <v>No</v>
      </c>
    </row>
    <row r="96" spans="1:9" x14ac:dyDescent="0.2">
      <c r="A96" s="21">
        <v>85</v>
      </c>
      <c r="B96" s="1" t="s">
        <v>4</v>
      </c>
      <c r="C96" s="1" t="s">
        <v>4</v>
      </c>
      <c r="D96" s="1" t="s">
        <v>4</v>
      </c>
      <c r="E96" s="1" t="s">
        <v>4</v>
      </c>
      <c r="F96" s="1" t="s">
        <v>4</v>
      </c>
      <c r="G96" s="1" t="s">
        <v>4</v>
      </c>
      <c r="H96" s="1" t="s">
        <v>4</v>
      </c>
      <c r="I96" s="1" t="str">
        <f t="shared" si="2"/>
        <v>No</v>
      </c>
    </row>
    <row r="97" spans="1:9" x14ac:dyDescent="0.2">
      <c r="A97" s="21">
        <v>86</v>
      </c>
      <c r="B97" s="1" t="s">
        <v>4</v>
      </c>
      <c r="C97" s="1" t="s">
        <v>4</v>
      </c>
      <c r="D97" s="1" t="s">
        <v>4</v>
      </c>
      <c r="E97" s="1" t="s">
        <v>4</v>
      </c>
      <c r="F97" s="1" t="s">
        <v>4</v>
      </c>
      <c r="G97" s="1" t="s">
        <v>4</v>
      </c>
      <c r="H97" s="1" t="s">
        <v>4</v>
      </c>
      <c r="I97" s="1" t="str">
        <f t="shared" si="2"/>
        <v>No</v>
      </c>
    </row>
    <row r="98" spans="1:9" x14ac:dyDescent="0.2">
      <c r="A98" s="21">
        <v>87</v>
      </c>
      <c r="B98" s="1" t="s">
        <v>4</v>
      </c>
      <c r="C98" s="1" t="s">
        <v>4</v>
      </c>
      <c r="D98" s="1" t="s">
        <v>4</v>
      </c>
      <c r="E98" s="1" t="s">
        <v>4</v>
      </c>
      <c r="F98" s="1" t="s">
        <v>4</v>
      </c>
      <c r="G98" s="1" t="s">
        <v>4</v>
      </c>
      <c r="H98" s="1" t="s">
        <v>4</v>
      </c>
      <c r="I98" s="1" t="str">
        <f t="shared" si="2"/>
        <v>No</v>
      </c>
    </row>
    <row r="99" spans="1:9" x14ac:dyDescent="0.2">
      <c r="A99" s="21">
        <v>88</v>
      </c>
      <c r="B99" s="1" t="s">
        <v>4</v>
      </c>
      <c r="C99" s="1" t="s">
        <v>4</v>
      </c>
      <c r="D99" s="1" t="s">
        <v>4</v>
      </c>
      <c r="E99" s="1" t="s">
        <v>4</v>
      </c>
      <c r="F99" s="1" t="s">
        <v>4</v>
      </c>
      <c r="G99" s="1" t="s">
        <v>4</v>
      </c>
      <c r="H99" s="1" t="s">
        <v>4</v>
      </c>
      <c r="I99" s="1" t="str">
        <f t="shared" si="2"/>
        <v>No</v>
      </c>
    </row>
    <row r="100" spans="1:9" x14ac:dyDescent="0.2">
      <c r="A100" s="21">
        <v>89</v>
      </c>
      <c r="B100" s="1" t="s">
        <v>4</v>
      </c>
      <c r="C100" s="1" t="s">
        <v>4</v>
      </c>
      <c r="D100" s="1" t="s">
        <v>4</v>
      </c>
      <c r="E100" s="1" t="s">
        <v>4</v>
      </c>
      <c r="F100" s="1" t="s">
        <v>4</v>
      </c>
      <c r="G100" s="1" t="s">
        <v>4</v>
      </c>
      <c r="H100" s="1" t="s">
        <v>4</v>
      </c>
      <c r="I100" s="1" t="str">
        <f t="shared" si="2"/>
        <v>No</v>
      </c>
    </row>
    <row r="101" spans="1:9" x14ac:dyDescent="0.2">
      <c r="A101" s="21">
        <v>90</v>
      </c>
      <c r="B101" s="1" t="s">
        <v>4</v>
      </c>
      <c r="C101" s="1" t="s">
        <v>4</v>
      </c>
      <c r="D101" s="1" t="s">
        <v>4</v>
      </c>
      <c r="E101" s="1" t="s">
        <v>4</v>
      </c>
      <c r="F101" s="1" t="s">
        <v>4</v>
      </c>
      <c r="G101" s="1" t="s">
        <v>4</v>
      </c>
      <c r="H101" s="1" t="s">
        <v>4</v>
      </c>
      <c r="I101" s="1" t="str">
        <f t="shared" si="2"/>
        <v>No</v>
      </c>
    </row>
    <row r="102" spans="1:9" x14ac:dyDescent="0.2">
      <c r="A102" s="21">
        <v>91</v>
      </c>
      <c r="B102" s="1" t="s">
        <v>4</v>
      </c>
      <c r="C102" s="1" t="s">
        <v>4</v>
      </c>
      <c r="D102" s="1" t="s">
        <v>4</v>
      </c>
      <c r="E102" s="1" t="s">
        <v>4</v>
      </c>
      <c r="F102" s="1" t="s">
        <v>4</v>
      </c>
      <c r="G102" s="1" t="s">
        <v>4</v>
      </c>
      <c r="H102" s="1" t="s">
        <v>4</v>
      </c>
      <c r="I102" s="1" t="str">
        <f t="shared" si="2"/>
        <v>No</v>
      </c>
    </row>
    <row r="103" spans="1:9" x14ac:dyDescent="0.2">
      <c r="A103" s="21">
        <v>92</v>
      </c>
      <c r="B103" s="1" t="s">
        <v>4</v>
      </c>
      <c r="C103" s="1" t="s">
        <v>4</v>
      </c>
      <c r="D103" s="1" t="s">
        <v>4</v>
      </c>
      <c r="E103" s="1" t="s">
        <v>4</v>
      </c>
      <c r="F103" s="1" t="s">
        <v>4</v>
      </c>
      <c r="G103" s="1" t="s">
        <v>4</v>
      </c>
      <c r="H103" s="1" t="s">
        <v>4</v>
      </c>
      <c r="I103" s="1" t="str">
        <f t="shared" si="2"/>
        <v>No</v>
      </c>
    </row>
    <row r="104" spans="1:9" x14ac:dyDescent="0.2">
      <c r="A104" s="21">
        <v>93</v>
      </c>
      <c r="B104" s="1" t="s">
        <v>4</v>
      </c>
      <c r="C104" s="1" t="s">
        <v>4</v>
      </c>
      <c r="D104" s="1" t="s">
        <v>4</v>
      </c>
      <c r="E104" s="1" t="s">
        <v>4</v>
      </c>
      <c r="F104" s="1" t="s">
        <v>4</v>
      </c>
      <c r="G104" s="1" t="s">
        <v>4</v>
      </c>
      <c r="H104" s="1" t="s">
        <v>4</v>
      </c>
      <c r="I104" s="1" t="str">
        <f t="shared" si="2"/>
        <v>No</v>
      </c>
    </row>
    <row r="105" spans="1:9" x14ac:dyDescent="0.2">
      <c r="A105" s="21">
        <v>94</v>
      </c>
      <c r="B105" s="1" t="s">
        <v>4</v>
      </c>
      <c r="C105" s="1" t="s">
        <v>4</v>
      </c>
      <c r="D105" s="1" t="s">
        <v>4</v>
      </c>
      <c r="E105" s="1" t="s">
        <v>4</v>
      </c>
      <c r="F105" s="1" t="s">
        <v>4</v>
      </c>
      <c r="G105" s="1" t="s">
        <v>4</v>
      </c>
      <c r="H105" s="1" t="s">
        <v>4</v>
      </c>
      <c r="I105" s="1" t="str">
        <f t="shared" si="2"/>
        <v>No</v>
      </c>
    </row>
    <row r="106" spans="1:9" x14ac:dyDescent="0.2">
      <c r="A106" s="21">
        <v>95</v>
      </c>
      <c r="B106" s="1" t="s">
        <v>4</v>
      </c>
      <c r="C106" s="1" t="s">
        <v>4</v>
      </c>
      <c r="D106" s="1" t="s">
        <v>4</v>
      </c>
      <c r="E106" s="1" t="s">
        <v>4</v>
      </c>
      <c r="F106" s="1" t="s">
        <v>4</v>
      </c>
      <c r="G106" s="1" t="s">
        <v>4</v>
      </c>
      <c r="H106" s="1" t="s">
        <v>4</v>
      </c>
      <c r="I106" s="1" t="str">
        <f t="shared" si="2"/>
        <v>No</v>
      </c>
    </row>
    <row r="107" spans="1:9" x14ac:dyDescent="0.2">
      <c r="A107" s="21">
        <v>96</v>
      </c>
      <c r="B107" s="1" t="s">
        <v>4</v>
      </c>
      <c r="C107" s="1" t="s">
        <v>4</v>
      </c>
      <c r="D107" s="1" t="s">
        <v>4</v>
      </c>
      <c r="E107" s="1" t="s">
        <v>4</v>
      </c>
      <c r="F107" s="1" t="s">
        <v>4</v>
      </c>
      <c r="G107" s="1" t="s">
        <v>4</v>
      </c>
      <c r="H107" s="1" t="s">
        <v>4</v>
      </c>
      <c r="I107" s="1" t="str">
        <f t="shared" si="2"/>
        <v>No</v>
      </c>
    </row>
    <row r="108" spans="1:9" x14ac:dyDescent="0.2">
      <c r="A108" s="21">
        <v>97</v>
      </c>
      <c r="B108" s="1" t="s">
        <v>4</v>
      </c>
      <c r="C108" s="1" t="s">
        <v>4</v>
      </c>
      <c r="D108" s="1" t="s">
        <v>4</v>
      </c>
      <c r="E108" s="1" t="s">
        <v>4</v>
      </c>
      <c r="F108" s="1" t="s">
        <v>4</v>
      </c>
      <c r="G108" s="1" t="s">
        <v>4</v>
      </c>
      <c r="H108" s="1" t="s">
        <v>4</v>
      </c>
      <c r="I108" s="1" t="str">
        <f t="shared" si="2"/>
        <v>No</v>
      </c>
    </row>
    <row r="109" spans="1:9" x14ac:dyDescent="0.2">
      <c r="A109" s="21">
        <v>98</v>
      </c>
      <c r="B109" s="1" t="s">
        <v>4</v>
      </c>
      <c r="C109" s="1" t="s">
        <v>4</v>
      </c>
      <c r="D109" s="1" t="s">
        <v>4</v>
      </c>
      <c r="E109" s="1" t="s">
        <v>4</v>
      </c>
      <c r="F109" s="1" t="s">
        <v>4</v>
      </c>
      <c r="G109" s="1" t="s">
        <v>4</v>
      </c>
      <c r="H109" s="1" t="s">
        <v>4</v>
      </c>
      <c r="I109" s="1" t="str">
        <f t="shared" si="2"/>
        <v>No</v>
      </c>
    </row>
    <row r="110" spans="1:9" x14ac:dyDescent="0.2">
      <c r="A110" s="21">
        <v>99</v>
      </c>
      <c r="B110" s="1" t="s">
        <v>4</v>
      </c>
      <c r="C110" s="1" t="s">
        <v>4</v>
      </c>
      <c r="D110" s="1" t="s">
        <v>4</v>
      </c>
      <c r="E110" s="1" t="s">
        <v>4</v>
      </c>
      <c r="F110" s="1" t="s">
        <v>4</v>
      </c>
      <c r="G110" s="1" t="s">
        <v>4</v>
      </c>
      <c r="H110" s="1" t="s">
        <v>4</v>
      </c>
      <c r="I110" s="1" t="str">
        <f t="shared" si="2"/>
        <v>No</v>
      </c>
    </row>
    <row r="111" spans="1:9" x14ac:dyDescent="0.2">
      <c r="A111" s="21">
        <v>100</v>
      </c>
      <c r="B111" s="1" t="s">
        <v>4</v>
      </c>
      <c r="C111" s="1" t="s">
        <v>4</v>
      </c>
      <c r="D111" s="1" t="s">
        <v>4</v>
      </c>
      <c r="E111" s="1" t="s">
        <v>4</v>
      </c>
      <c r="F111" s="1" t="s">
        <v>4</v>
      </c>
      <c r="G111" s="1" t="s">
        <v>4</v>
      </c>
      <c r="H111" s="1" t="s">
        <v>4</v>
      </c>
      <c r="I111" s="1" t="str">
        <f t="shared" si="2"/>
        <v>No</v>
      </c>
    </row>
  </sheetData>
  <mergeCells count="7">
    <mergeCell ref="A2:F2"/>
    <mergeCell ref="A3:F3"/>
    <mergeCell ref="A4:F4"/>
    <mergeCell ref="A5:F5"/>
    <mergeCell ref="A7:F7"/>
    <mergeCell ref="A6:F6"/>
    <mergeCell ref="A10:H10"/>
  </mergeCell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62855-B160-9046-9CAC-674E0019353E}">
  <dimension ref="A1:F111"/>
  <sheetViews>
    <sheetView tabSelected="1" zoomScale="120" zoomScaleNormal="120" workbookViewId="0"/>
  </sheetViews>
  <sheetFormatPr baseColWidth="10" defaultRowHeight="15" x14ac:dyDescent="0.2"/>
  <cols>
    <col min="1" max="1" width="10.83203125" customWidth="1"/>
    <col min="2" max="3" width="15.83203125" customWidth="1"/>
    <col min="4" max="4" width="20.83203125" customWidth="1"/>
  </cols>
  <sheetData>
    <row r="1" spans="1:6" x14ac:dyDescent="0.2">
      <c r="A1" s="13" t="s">
        <v>0</v>
      </c>
    </row>
    <row r="2" spans="1:6" x14ac:dyDescent="0.2">
      <c r="A2" s="30" t="s">
        <v>14</v>
      </c>
      <c r="B2" s="30"/>
      <c r="C2" s="30"/>
      <c r="D2" s="30"/>
      <c r="E2" s="30"/>
      <c r="F2" s="30"/>
    </row>
    <row r="3" spans="1:6" x14ac:dyDescent="0.2">
      <c r="A3" s="30" t="s">
        <v>1</v>
      </c>
      <c r="B3" s="30"/>
      <c r="C3" s="30"/>
      <c r="D3" s="30"/>
      <c r="E3" s="30"/>
      <c r="F3" s="30"/>
    </row>
    <row r="4" spans="1:6" x14ac:dyDescent="0.2">
      <c r="A4" s="30" t="s">
        <v>13</v>
      </c>
      <c r="B4" s="30"/>
      <c r="C4" s="30"/>
      <c r="D4" s="30"/>
      <c r="E4" s="30"/>
      <c r="F4" s="30"/>
    </row>
    <row r="5" spans="1:6" x14ac:dyDescent="0.2">
      <c r="A5" s="30" t="s">
        <v>2</v>
      </c>
      <c r="B5" s="30"/>
      <c r="C5" s="30"/>
      <c r="D5" s="30"/>
      <c r="E5" s="30"/>
      <c r="F5" s="30"/>
    </row>
    <row r="6" spans="1:6" x14ac:dyDescent="0.2">
      <c r="A6" s="32" t="s">
        <v>34</v>
      </c>
      <c r="B6" s="32"/>
      <c r="C6" s="32"/>
      <c r="D6" s="32"/>
      <c r="E6" s="32"/>
      <c r="F6" s="32"/>
    </row>
    <row r="7" spans="1:6" x14ac:dyDescent="0.2">
      <c r="A7" s="31" t="s">
        <v>3</v>
      </c>
      <c r="B7" s="31"/>
      <c r="C7" s="31"/>
      <c r="D7" s="31"/>
      <c r="E7" s="31"/>
      <c r="F7" s="31"/>
    </row>
    <row r="10" spans="1:6" ht="19" x14ac:dyDescent="0.25">
      <c r="A10" s="29" t="s">
        <v>69</v>
      </c>
      <c r="B10" s="29"/>
      <c r="C10" s="29"/>
      <c r="D10" s="12" t="s">
        <v>15</v>
      </c>
    </row>
    <row r="11" spans="1:6" x14ac:dyDescent="0.2">
      <c r="A11" s="1" t="s">
        <v>70</v>
      </c>
      <c r="B11" s="1" t="s">
        <v>18</v>
      </c>
      <c r="C11" s="1" t="s">
        <v>17</v>
      </c>
      <c r="D11" s="1" t="s">
        <v>16</v>
      </c>
    </row>
    <row r="12" spans="1:6" x14ac:dyDescent="0.2">
      <c r="A12" s="21">
        <v>1</v>
      </c>
      <c r="B12" s="1" t="s">
        <v>4</v>
      </c>
      <c r="C12" s="1" t="s">
        <v>4</v>
      </c>
      <c r="D12" s="1" t="str">
        <f t="shared" ref="D12:D43" si="0">IF(ISBLANK(B12) * ISBLANK(C12), "Yes", "No")</f>
        <v>No</v>
      </c>
    </row>
    <row r="13" spans="1:6" x14ac:dyDescent="0.2">
      <c r="A13" s="21">
        <v>2</v>
      </c>
      <c r="B13" s="1" t="s">
        <v>4</v>
      </c>
      <c r="C13" s="1" t="s">
        <v>4</v>
      </c>
      <c r="D13" s="1" t="str">
        <f t="shared" si="0"/>
        <v>No</v>
      </c>
    </row>
    <row r="14" spans="1:6" x14ac:dyDescent="0.2">
      <c r="A14" s="21">
        <v>3</v>
      </c>
      <c r="B14" s="1" t="s">
        <v>4</v>
      </c>
      <c r="C14" s="1" t="s">
        <v>4</v>
      </c>
      <c r="D14" s="1" t="str">
        <f t="shared" si="0"/>
        <v>No</v>
      </c>
    </row>
    <row r="15" spans="1:6" x14ac:dyDescent="0.2">
      <c r="A15" s="21">
        <v>4</v>
      </c>
      <c r="B15" s="1" t="s">
        <v>4</v>
      </c>
      <c r="C15" s="1" t="s">
        <v>4</v>
      </c>
      <c r="D15" s="1" t="str">
        <f t="shared" si="0"/>
        <v>No</v>
      </c>
    </row>
    <row r="16" spans="1:6" x14ac:dyDescent="0.2">
      <c r="A16" s="21">
        <v>5</v>
      </c>
      <c r="B16" s="1" t="s">
        <v>4</v>
      </c>
      <c r="C16" s="1" t="s">
        <v>4</v>
      </c>
      <c r="D16" s="1" t="str">
        <f t="shared" si="0"/>
        <v>No</v>
      </c>
    </row>
    <row r="17" spans="1:4" x14ac:dyDescent="0.2">
      <c r="A17" s="21">
        <v>6</v>
      </c>
      <c r="B17" s="1" t="s">
        <v>4</v>
      </c>
      <c r="C17" s="1" t="s">
        <v>4</v>
      </c>
      <c r="D17" s="1" t="str">
        <f t="shared" si="0"/>
        <v>No</v>
      </c>
    </row>
    <row r="18" spans="1:4" x14ac:dyDescent="0.2">
      <c r="A18" s="21">
        <v>7</v>
      </c>
      <c r="B18" s="1" t="s">
        <v>4</v>
      </c>
      <c r="C18" s="1" t="s">
        <v>4</v>
      </c>
      <c r="D18" s="1" t="str">
        <f t="shared" si="0"/>
        <v>No</v>
      </c>
    </row>
    <row r="19" spans="1:4" x14ac:dyDescent="0.2">
      <c r="A19" s="21">
        <v>8</v>
      </c>
      <c r="B19" s="1" t="s">
        <v>4</v>
      </c>
      <c r="C19" s="1" t="s">
        <v>4</v>
      </c>
      <c r="D19" s="1" t="str">
        <f t="shared" si="0"/>
        <v>No</v>
      </c>
    </row>
    <row r="20" spans="1:4" x14ac:dyDescent="0.2">
      <c r="A20" s="21">
        <v>9</v>
      </c>
      <c r="B20" s="1" t="s">
        <v>4</v>
      </c>
      <c r="C20" s="1" t="s">
        <v>4</v>
      </c>
      <c r="D20" s="1" t="str">
        <f t="shared" si="0"/>
        <v>No</v>
      </c>
    </row>
    <row r="21" spans="1:4" x14ac:dyDescent="0.2">
      <c r="A21" s="21">
        <v>10</v>
      </c>
      <c r="B21" s="1" t="s">
        <v>4</v>
      </c>
      <c r="C21" s="1" t="s">
        <v>4</v>
      </c>
      <c r="D21" s="1" t="str">
        <f t="shared" si="0"/>
        <v>No</v>
      </c>
    </row>
    <row r="22" spans="1:4" x14ac:dyDescent="0.2">
      <c r="A22" s="21">
        <v>11</v>
      </c>
      <c r="B22" s="1" t="s">
        <v>4</v>
      </c>
      <c r="C22" s="1" t="s">
        <v>4</v>
      </c>
      <c r="D22" s="1" t="str">
        <f t="shared" si="0"/>
        <v>No</v>
      </c>
    </row>
    <row r="23" spans="1:4" x14ac:dyDescent="0.2">
      <c r="A23" s="21">
        <v>12</v>
      </c>
      <c r="B23" s="1" t="s">
        <v>4</v>
      </c>
      <c r="C23" s="1" t="s">
        <v>4</v>
      </c>
      <c r="D23" s="1" t="str">
        <f t="shared" si="0"/>
        <v>No</v>
      </c>
    </row>
    <row r="24" spans="1:4" x14ac:dyDescent="0.2">
      <c r="A24" s="21">
        <v>13</v>
      </c>
      <c r="B24" s="1" t="s">
        <v>4</v>
      </c>
      <c r="C24" s="1" t="s">
        <v>4</v>
      </c>
      <c r="D24" s="1" t="str">
        <f t="shared" si="0"/>
        <v>No</v>
      </c>
    </row>
    <row r="25" spans="1:4" x14ac:dyDescent="0.2">
      <c r="A25" s="21">
        <v>14</v>
      </c>
      <c r="B25" s="1" t="s">
        <v>4</v>
      </c>
      <c r="C25" s="1" t="s">
        <v>4</v>
      </c>
      <c r="D25" s="1" t="str">
        <f t="shared" si="0"/>
        <v>No</v>
      </c>
    </row>
    <row r="26" spans="1:4" x14ac:dyDescent="0.2">
      <c r="A26" s="21">
        <v>15</v>
      </c>
      <c r="B26" s="1" t="s">
        <v>4</v>
      </c>
      <c r="C26" s="1" t="s">
        <v>4</v>
      </c>
      <c r="D26" s="1" t="str">
        <f t="shared" si="0"/>
        <v>No</v>
      </c>
    </row>
    <row r="27" spans="1:4" x14ac:dyDescent="0.2">
      <c r="A27" s="21">
        <v>16</v>
      </c>
      <c r="B27" s="1" t="s">
        <v>4</v>
      </c>
      <c r="C27" s="1" t="s">
        <v>4</v>
      </c>
      <c r="D27" s="1" t="str">
        <f t="shared" si="0"/>
        <v>No</v>
      </c>
    </row>
    <row r="28" spans="1:4" x14ac:dyDescent="0.2">
      <c r="A28" s="21">
        <v>17</v>
      </c>
      <c r="B28" s="1" t="s">
        <v>4</v>
      </c>
      <c r="C28" s="1" t="s">
        <v>4</v>
      </c>
      <c r="D28" s="1" t="str">
        <f t="shared" si="0"/>
        <v>No</v>
      </c>
    </row>
    <row r="29" spans="1:4" x14ac:dyDescent="0.2">
      <c r="A29" s="21">
        <v>18</v>
      </c>
      <c r="B29" s="1" t="s">
        <v>4</v>
      </c>
      <c r="C29" s="1" t="s">
        <v>4</v>
      </c>
      <c r="D29" s="1" t="str">
        <f t="shared" si="0"/>
        <v>No</v>
      </c>
    </row>
    <row r="30" spans="1:4" x14ac:dyDescent="0.2">
      <c r="A30" s="21">
        <v>19</v>
      </c>
      <c r="B30" s="1" t="s">
        <v>4</v>
      </c>
      <c r="C30" s="1" t="s">
        <v>4</v>
      </c>
      <c r="D30" s="1" t="str">
        <f t="shared" si="0"/>
        <v>No</v>
      </c>
    </row>
    <row r="31" spans="1:4" x14ac:dyDescent="0.2">
      <c r="A31" s="21">
        <v>20</v>
      </c>
      <c r="B31" s="1" t="s">
        <v>4</v>
      </c>
      <c r="C31" s="1" t="s">
        <v>4</v>
      </c>
      <c r="D31" s="1" t="str">
        <f t="shared" si="0"/>
        <v>No</v>
      </c>
    </row>
    <row r="32" spans="1:4" x14ac:dyDescent="0.2">
      <c r="A32" s="21">
        <v>21</v>
      </c>
      <c r="B32" s="1" t="s">
        <v>4</v>
      </c>
      <c r="C32" s="1" t="s">
        <v>4</v>
      </c>
      <c r="D32" s="1" t="str">
        <f t="shared" si="0"/>
        <v>No</v>
      </c>
    </row>
    <row r="33" spans="1:4" x14ac:dyDescent="0.2">
      <c r="A33" s="21">
        <v>22</v>
      </c>
      <c r="B33" s="1" t="s">
        <v>4</v>
      </c>
      <c r="C33" s="1" t="s">
        <v>4</v>
      </c>
      <c r="D33" s="1" t="str">
        <f t="shared" si="0"/>
        <v>No</v>
      </c>
    </row>
    <row r="34" spans="1:4" x14ac:dyDescent="0.2">
      <c r="A34" s="21">
        <v>23</v>
      </c>
      <c r="B34" s="1" t="s">
        <v>4</v>
      </c>
      <c r="C34" s="1" t="s">
        <v>4</v>
      </c>
      <c r="D34" s="1" t="str">
        <f t="shared" si="0"/>
        <v>No</v>
      </c>
    </row>
    <row r="35" spans="1:4" x14ac:dyDescent="0.2">
      <c r="A35" s="21">
        <v>24</v>
      </c>
      <c r="B35" s="1" t="s">
        <v>4</v>
      </c>
      <c r="C35" s="1" t="s">
        <v>4</v>
      </c>
      <c r="D35" s="1" t="str">
        <f t="shared" si="0"/>
        <v>No</v>
      </c>
    </row>
    <row r="36" spans="1:4" x14ac:dyDescent="0.2">
      <c r="A36" s="21">
        <v>25</v>
      </c>
      <c r="B36" s="1" t="s">
        <v>4</v>
      </c>
      <c r="C36" s="1" t="s">
        <v>4</v>
      </c>
      <c r="D36" s="1" t="str">
        <f t="shared" si="0"/>
        <v>No</v>
      </c>
    </row>
    <row r="37" spans="1:4" x14ac:dyDescent="0.2">
      <c r="A37" s="21">
        <v>26</v>
      </c>
      <c r="B37" s="1" t="s">
        <v>4</v>
      </c>
      <c r="C37" s="1" t="s">
        <v>4</v>
      </c>
      <c r="D37" s="1" t="str">
        <f t="shared" si="0"/>
        <v>No</v>
      </c>
    </row>
    <row r="38" spans="1:4" x14ac:dyDescent="0.2">
      <c r="A38" s="21">
        <v>27</v>
      </c>
      <c r="B38" s="1" t="s">
        <v>4</v>
      </c>
      <c r="C38" s="1" t="s">
        <v>4</v>
      </c>
      <c r="D38" s="1" t="str">
        <f t="shared" si="0"/>
        <v>No</v>
      </c>
    </row>
    <row r="39" spans="1:4" x14ac:dyDescent="0.2">
      <c r="A39" s="21">
        <v>28</v>
      </c>
      <c r="B39" s="1" t="s">
        <v>4</v>
      </c>
      <c r="C39" s="1" t="s">
        <v>4</v>
      </c>
      <c r="D39" s="1" t="str">
        <f t="shared" si="0"/>
        <v>No</v>
      </c>
    </row>
    <row r="40" spans="1:4" x14ac:dyDescent="0.2">
      <c r="A40" s="21">
        <v>29</v>
      </c>
      <c r="B40" s="1" t="s">
        <v>4</v>
      </c>
      <c r="C40" s="1" t="s">
        <v>4</v>
      </c>
      <c r="D40" s="1" t="str">
        <f t="shared" si="0"/>
        <v>No</v>
      </c>
    </row>
    <row r="41" spans="1:4" x14ac:dyDescent="0.2">
      <c r="A41" s="21">
        <v>30</v>
      </c>
      <c r="B41" s="1" t="s">
        <v>4</v>
      </c>
      <c r="C41" s="1" t="s">
        <v>4</v>
      </c>
      <c r="D41" s="1" t="str">
        <f t="shared" si="0"/>
        <v>No</v>
      </c>
    </row>
    <row r="42" spans="1:4" x14ac:dyDescent="0.2">
      <c r="A42" s="21">
        <v>31</v>
      </c>
      <c r="B42" s="1" t="s">
        <v>4</v>
      </c>
      <c r="C42" s="1" t="s">
        <v>4</v>
      </c>
      <c r="D42" s="1" t="str">
        <f t="shared" si="0"/>
        <v>No</v>
      </c>
    </row>
    <row r="43" spans="1:4" x14ac:dyDescent="0.2">
      <c r="A43" s="21">
        <v>32</v>
      </c>
      <c r="B43" s="1" t="s">
        <v>4</v>
      </c>
      <c r="C43" s="1" t="s">
        <v>4</v>
      </c>
      <c r="D43" s="1" t="str">
        <f t="shared" si="0"/>
        <v>No</v>
      </c>
    </row>
    <row r="44" spans="1:4" x14ac:dyDescent="0.2">
      <c r="A44" s="21">
        <v>33</v>
      </c>
      <c r="B44" s="1" t="s">
        <v>4</v>
      </c>
      <c r="C44" s="1" t="s">
        <v>4</v>
      </c>
      <c r="D44" s="1" t="str">
        <f t="shared" ref="D44:D75" si="1">IF(ISBLANK(B44) * ISBLANK(C44), "Yes", "No")</f>
        <v>No</v>
      </c>
    </row>
    <row r="45" spans="1:4" x14ac:dyDescent="0.2">
      <c r="A45" s="21">
        <v>34</v>
      </c>
      <c r="B45" s="1" t="s">
        <v>4</v>
      </c>
      <c r="C45" s="1" t="s">
        <v>4</v>
      </c>
      <c r="D45" s="1" t="str">
        <f t="shared" si="1"/>
        <v>No</v>
      </c>
    </row>
    <row r="46" spans="1:4" x14ac:dyDescent="0.2">
      <c r="A46" s="21">
        <v>35</v>
      </c>
      <c r="B46" s="1" t="s">
        <v>4</v>
      </c>
      <c r="C46" s="1" t="s">
        <v>4</v>
      </c>
      <c r="D46" s="1" t="str">
        <f t="shared" si="1"/>
        <v>No</v>
      </c>
    </row>
    <row r="47" spans="1:4" x14ac:dyDescent="0.2">
      <c r="A47" s="21">
        <v>36</v>
      </c>
      <c r="B47" s="1" t="s">
        <v>4</v>
      </c>
      <c r="C47" s="1" t="s">
        <v>4</v>
      </c>
      <c r="D47" s="1" t="str">
        <f t="shared" si="1"/>
        <v>No</v>
      </c>
    </row>
    <row r="48" spans="1:4" x14ac:dyDescent="0.2">
      <c r="A48" s="21">
        <v>37</v>
      </c>
      <c r="B48" s="1" t="s">
        <v>4</v>
      </c>
      <c r="C48" s="1" t="s">
        <v>4</v>
      </c>
      <c r="D48" s="1" t="str">
        <f t="shared" si="1"/>
        <v>No</v>
      </c>
    </row>
    <row r="49" spans="1:4" x14ac:dyDescent="0.2">
      <c r="A49" s="21">
        <v>38</v>
      </c>
      <c r="B49" s="1" t="s">
        <v>4</v>
      </c>
      <c r="C49" s="1" t="s">
        <v>4</v>
      </c>
      <c r="D49" s="1" t="str">
        <f t="shared" si="1"/>
        <v>No</v>
      </c>
    </row>
    <row r="50" spans="1:4" x14ac:dyDescent="0.2">
      <c r="A50" s="21">
        <v>39</v>
      </c>
      <c r="B50" s="1" t="s">
        <v>4</v>
      </c>
      <c r="C50" s="1" t="s">
        <v>4</v>
      </c>
      <c r="D50" s="1" t="str">
        <f t="shared" si="1"/>
        <v>No</v>
      </c>
    </row>
    <row r="51" spans="1:4" x14ac:dyDescent="0.2">
      <c r="A51" s="21">
        <v>40</v>
      </c>
      <c r="B51" s="1" t="s">
        <v>4</v>
      </c>
      <c r="C51" s="1" t="s">
        <v>4</v>
      </c>
      <c r="D51" s="1" t="str">
        <f t="shared" si="1"/>
        <v>No</v>
      </c>
    </row>
    <row r="52" spans="1:4" x14ac:dyDescent="0.2">
      <c r="A52" s="21">
        <v>41</v>
      </c>
      <c r="B52" s="1" t="s">
        <v>4</v>
      </c>
      <c r="C52" s="1" t="s">
        <v>4</v>
      </c>
      <c r="D52" s="1" t="str">
        <f t="shared" si="1"/>
        <v>No</v>
      </c>
    </row>
    <row r="53" spans="1:4" x14ac:dyDescent="0.2">
      <c r="A53" s="21">
        <v>42</v>
      </c>
      <c r="B53" s="1" t="s">
        <v>4</v>
      </c>
      <c r="C53" s="1" t="s">
        <v>4</v>
      </c>
      <c r="D53" s="1" t="str">
        <f t="shared" si="1"/>
        <v>No</v>
      </c>
    </row>
    <row r="54" spans="1:4" x14ac:dyDescent="0.2">
      <c r="A54" s="21">
        <v>43</v>
      </c>
      <c r="B54" s="1" t="s">
        <v>4</v>
      </c>
      <c r="C54" s="1" t="s">
        <v>4</v>
      </c>
      <c r="D54" s="1" t="str">
        <f t="shared" si="1"/>
        <v>No</v>
      </c>
    </row>
    <row r="55" spans="1:4" x14ac:dyDescent="0.2">
      <c r="A55" s="21">
        <v>44</v>
      </c>
      <c r="B55" s="1" t="s">
        <v>4</v>
      </c>
      <c r="C55" s="1" t="s">
        <v>4</v>
      </c>
      <c r="D55" s="1" t="str">
        <f t="shared" si="1"/>
        <v>No</v>
      </c>
    </row>
    <row r="56" spans="1:4" x14ac:dyDescent="0.2">
      <c r="A56" s="21">
        <v>45</v>
      </c>
      <c r="B56" s="1" t="s">
        <v>4</v>
      </c>
      <c r="C56" s="1" t="s">
        <v>4</v>
      </c>
      <c r="D56" s="1" t="str">
        <f t="shared" si="1"/>
        <v>No</v>
      </c>
    </row>
    <row r="57" spans="1:4" x14ac:dyDescent="0.2">
      <c r="A57" s="21">
        <v>46</v>
      </c>
      <c r="B57" s="1" t="s">
        <v>4</v>
      </c>
      <c r="C57" s="1" t="s">
        <v>4</v>
      </c>
      <c r="D57" s="1" t="str">
        <f t="shared" si="1"/>
        <v>No</v>
      </c>
    </row>
    <row r="58" spans="1:4" x14ac:dyDescent="0.2">
      <c r="A58" s="21">
        <v>47</v>
      </c>
      <c r="B58" s="1" t="s">
        <v>4</v>
      </c>
      <c r="C58" s="1" t="s">
        <v>4</v>
      </c>
      <c r="D58" s="1" t="str">
        <f t="shared" si="1"/>
        <v>No</v>
      </c>
    </row>
    <row r="59" spans="1:4" x14ac:dyDescent="0.2">
      <c r="A59" s="21">
        <v>48</v>
      </c>
      <c r="B59" s="1" t="s">
        <v>4</v>
      </c>
      <c r="C59" s="1" t="s">
        <v>4</v>
      </c>
      <c r="D59" s="1" t="str">
        <f t="shared" si="1"/>
        <v>No</v>
      </c>
    </row>
    <row r="60" spans="1:4" x14ac:dyDescent="0.2">
      <c r="A60" s="21">
        <v>49</v>
      </c>
      <c r="B60" s="1" t="s">
        <v>4</v>
      </c>
      <c r="C60" s="1" t="s">
        <v>4</v>
      </c>
      <c r="D60" s="1" t="str">
        <f t="shared" si="1"/>
        <v>No</v>
      </c>
    </row>
    <row r="61" spans="1:4" x14ac:dyDescent="0.2">
      <c r="A61" s="21">
        <v>50</v>
      </c>
      <c r="B61" s="1" t="s">
        <v>4</v>
      </c>
      <c r="C61" s="1" t="s">
        <v>4</v>
      </c>
      <c r="D61" s="1" t="str">
        <f t="shared" si="1"/>
        <v>No</v>
      </c>
    </row>
    <row r="62" spans="1:4" x14ac:dyDescent="0.2">
      <c r="A62" s="21">
        <v>51</v>
      </c>
      <c r="B62" s="1" t="s">
        <v>4</v>
      </c>
      <c r="C62" s="1" t="s">
        <v>4</v>
      </c>
      <c r="D62" s="1" t="str">
        <f t="shared" si="1"/>
        <v>No</v>
      </c>
    </row>
    <row r="63" spans="1:4" x14ac:dyDescent="0.2">
      <c r="A63" s="21">
        <v>52</v>
      </c>
      <c r="B63" s="1" t="s">
        <v>4</v>
      </c>
      <c r="C63" s="1" t="s">
        <v>4</v>
      </c>
      <c r="D63" s="1" t="str">
        <f t="shared" si="1"/>
        <v>No</v>
      </c>
    </row>
    <row r="64" spans="1:4" x14ac:dyDescent="0.2">
      <c r="A64" s="21">
        <v>53</v>
      </c>
      <c r="B64" s="1" t="s">
        <v>4</v>
      </c>
      <c r="C64" s="1" t="s">
        <v>4</v>
      </c>
      <c r="D64" s="1" t="str">
        <f t="shared" si="1"/>
        <v>No</v>
      </c>
    </row>
    <row r="65" spans="1:4" x14ac:dyDescent="0.2">
      <c r="A65" s="21">
        <v>54</v>
      </c>
      <c r="B65" s="1" t="s">
        <v>4</v>
      </c>
      <c r="C65" s="1" t="s">
        <v>4</v>
      </c>
      <c r="D65" s="1" t="str">
        <f t="shared" si="1"/>
        <v>No</v>
      </c>
    </row>
    <row r="66" spans="1:4" x14ac:dyDescent="0.2">
      <c r="A66" s="21">
        <v>55</v>
      </c>
      <c r="B66" s="1" t="s">
        <v>4</v>
      </c>
      <c r="C66" s="1" t="s">
        <v>4</v>
      </c>
      <c r="D66" s="1" t="str">
        <f t="shared" si="1"/>
        <v>No</v>
      </c>
    </row>
    <row r="67" spans="1:4" x14ac:dyDescent="0.2">
      <c r="A67" s="21">
        <v>56</v>
      </c>
      <c r="B67" s="1" t="s">
        <v>4</v>
      </c>
      <c r="C67" s="1" t="s">
        <v>4</v>
      </c>
      <c r="D67" s="1" t="str">
        <f t="shared" si="1"/>
        <v>No</v>
      </c>
    </row>
    <row r="68" spans="1:4" x14ac:dyDescent="0.2">
      <c r="A68" s="21">
        <v>57</v>
      </c>
      <c r="B68" s="1" t="s">
        <v>4</v>
      </c>
      <c r="C68" s="1" t="s">
        <v>4</v>
      </c>
      <c r="D68" s="1" t="str">
        <f t="shared" si="1"/>
        <v>No</v>
      </c>
    </row>
    <row r="69" spans="1:4" x14ac:dyDescent="0.2">
      <c r="A69" s="21">
        <v>58</v>
      </c>
      <c r="B69" s="1" t="s">
        <v>4</v>
      </c>
      <c r="C69" s="1" t="s">
        <v>4</v>
      </c>
      <c r="D69" s="1" t="str">
        <f t="shared" si="1"/>
        <v>No</v>
      </c>
    </row>
    <row r="70" spans="1:4" x14ac:dyDescent="0.2">
      <c r="A70" s="21">
        <v>59</v>
      </c>
      <c r="B70" s="1" t="s">
        <v>4</v>
      </c>
      <c r="C70" s="1" t="s">
        <v>4</v>
      </c>
      <c r="D70" s="1" t="str">
        <f t="shared" si="1"/>
        <v>No</v>
      </c>
    </row>
    <row r="71" spans="1:4" x14ac:dyDescent="0.2">
      <c r="A71" s="21">
        <v>60</v>
      </c>
      <c r="B71" s="1" t="s">
        <v>4</v>
      </c>
      <c r="C71" s="1" t="s">
        <v>4</v>
      </c>
      <c r="D71" s="1" t="str">
        <f t="shared" si="1"/>
        <v>No</v>
      </c>
    </row>
    <row r="72" spans="1:4" x14ac:dyDescent="0.2">
      <c r="A72" s="21">
        <v>61</v>
      </c>
      <c r="B72" s="1" t="s">
        <v>4</v>
      </c>
      <c r="C72" s="1" t="s">
        <v>4</v>
      </c>
      <c r="D72" s="1" t="str">
        <f t="shared" si="1"/>
        <v>No</v>
      </c>
    </row>
    <row r="73" spans="1:4" x14ac:dyDescent="0.2">
      <c r="A73" s="21">
        <v>62</v>
      </c>
      <c r="B73" s="1" t="s">
        <v>4</v>
      </c>
      <c r="C73" s="1" t="s">
        <v>4</v>
      </c>
      <c r="D73" s="1" t="str">
        <f t="shared" si="1"/>
        <v>No</v>
      </c>
    </row>
    <row r="74" spans="1:4" x14ac:dyDescent="0.2">
      <c r="A74" s="21">
        <v>63</v>
      </c>
      <c r="B74" s="1" t="s">
        <v>4</v>
      </c>
      <c r="C74" s="1" t="s">
        <v>4</v>
      </c>
      <c r="D74" s="1" t="str">
        <f t="shared" si="1"/>
        <v>No</v>
      </c>
    </row>
    <row r="75" spans="1:4" x14ac:dyDescent="0.2">
      <c r="A75" s="21">
        <v>64</v>
      </c>
      <c r="B75" s="1" t="s">
        <v>4</v>
      </c>
      <c r="C75" s="1" t="s">
        <v>4</v>
      </c>
      <c r="D75" s="1" t="str">
        <f t="shared" si="1"/>
        <v>No</v>
      </c>
    </row>
    <row r="76" spans="1:4" x14ac:dyDescent="0.2">
      <c r="A76" s="21">
        <v>65</v>
      </c>
      <c r="B76" s="1" t="s">
        <v>4</v>
      </c>
      <c r="C76" s="1" t="s">
        <v>4</v>
      </c>
      <c r="D76" s="1" t="str">
        <f t="shared" ref="D76:D111" si="2">IF(ISBLANK(B76) * ISBLANK(C76), "Yes", "No")</f>
        <v>No</v>
      </c>
    </row>
    <row r="77" spans="1:4" x14ac:dyDescent="0.2">
      <c r="A77" s="21">
        <v>66</v>
      </c>
      <c r="B77" s="1" t="s">
        <v>4</v>
      </c>
      <c r="C77" s="1" t="s">
        <v>4</v>
      </c>
      <c r="D77" s="1" t="str">
        <f t="shared" si="2"/>
        <v>No</v>
      </c>
    </row>
    <row r="78" spans="1:4" x14ac:dyDescent="0.2">
      <c r="A78" s="21">
        <v>67</v>
      </c>
      <c r="B78" s="1" t="s">
        <v>4</v>
      </c>
      <c r="C78" s="1" t="s">
        <v>4</v>
      </c>
      <c r="D78" s="1" t="str">
        <f t="shared" si="2"/>
        <v>No</v>
      </c>
    </row>
    <row r="79" spans="1:4" x14ac:dyDescent="0.2">
      <c r="A79" s="21">
        <v>68</v>
      </c>
      <c r="B79" s="1" t="s">
        <v>4</v>
      </c>
      <c r="C79" s="1" t="s">
        <v>4</v>
      </c>
      <c r="D79" s="1" t="str">
        <f t="shared" si="2"/>
        <v>No</v>
      </c>
    </row>
    <row r="80" spans="1:4" x14ac:dyDescent="0.2">
      <c r="A80" s="21">
        <v>69</v>
      </c>
      <c r="B80" s="1" t="s">
        <v>4</v>
      </c>
      <c r="C80" s="1" t="s">
        <v>4</v>
      </c>
      <c r="D80" s="1" t="str">
        <f t="shared" si="2"/>
        <v>No</v>
      </c>
    </row>
    <row r="81" spans="1:4" x14ac:dyDescent="0.2">
      <c r="A81" s="21">
        <v>70</v>
      </c>
      <c r="B81" s="1" t="s">
        <v>4</v>
      </c>
      <c r="C81" s="1" t="s">
        <v>4</v>
      </c>
      <c r="D81" s="1" t="str">
        <f t="shared" si="2"/>
        <v>No</v>
      </c>
    </row>
    <row r="82" spans="1:4" x14ac:dyDescent="0.2">
      <c r="A82" s="21">
        <v>71</v>
      </c>
      <c r="B82" s="1" t="s">
        <v>4</v>
      </c>
      <c r="C82" s="1" t="s">
        <v>4</v>
      </c>
      <c r="D82" s="1" t="str">
        <f t="shared" si="2"/>
        <v>No</v>
      </c>
    </row>
    <row r="83" spans="1:4" x14ac:dyDescent="0.2">
      <c r="A83" s="21">
        <v>72</v>
      </c>
      <c r="B83" s="1" t="s">
        <v>4</v>
      </c>
      <c r="C83" s="1" t="s">
        <v>4</v>
      </c>
      <c r="D83" s="1" t="str">
        <f t="shared" si="2"/>
        <v>No</v>
      </c>
    </row>
    <row r="84" spans="1:4" x14ac:dyDescent="0.2">
      <c r="A84" s="21">
        <v>73</v>
      </c>
      <c r="B84" s="1" t="s">
        <v>4</v>
      </c>
      <c r="C84" s="1" t="s">
        <v>4</v>
      </c>
      <c r="D84" s="1" t="str">
        <f t="shared" si="2"/>
        <v>No</v>
      </c>
    </row>
    <row r="85" spans="1:4" x14ac:dyDescent="0.2">
      <c r="A85" s="21">
        <v>74</v>
      </c>
      <c r="B85" s="1" t="s">
        <v>4</v>
      </c>
      <c r="C85" s="1" t="s">
        <v>4</v>
      </c>
      <c r="D85" s="1" t="str">
        <f t="shared" si="2"/>
        <v>No</v>
      </c>
    </row>
    <row r="86" spans="1:4" x14ac:dyDescent="0.2">
      <c r="A86" s="21">
        <v>75</v>
      </c>
      <c r="B86" s="1" t="s">
        <v>4</v>
      </c>
      <c r="C86" s="1" t="s">
        <v>4</v>
      </c>
      <c r="D86" s="1" t="str">
        <f t="shared" si="2"/>
        <v>No</v>
      </c>
    </row>
    <row r="87" spans="1:4" x14ac:dyDescent="0.2">
      <c r="A87" s="21">
        <v>76</v>
      </c>
      <c r="B87" s="1" t="s">
        <v>4</v>
      </c>
      <c r="C87" s="1" t="s">
        <v>4</v>
      </c>
      <c r="D87" s="1" t="str">
        <f t="shared" si="2"/>
        <v>No</v>
      </c>
    </row>
    <row r="88" spans="1:4" x14ac:dyDescent="0.2">
      <c r="A88" s="21">
        <v>77</v>
      </c>
      <c r="B88" s="1" t="s">
        <v>4</v>
      </c>
      <c r="C88" s="1" t="s">
        <v>4</v>
      </c>
      <c r="D88" s="1" t="str">
        <f t="shared" si="2"/>
        <v>No</v>
      </c>
    </row>
    <row r="89" spans="1:4" x14ac:dyDescent="0.2">
      <c r="A89" s="21">
        <v>78</v>
      </c>
      <c r="B89" s="1" t="s">
        <v>4</v>
      </c>
      <c r="C89" s="1" t="s">
        <v>4</v>
      </c>
      <c r="D89" s="1" t="str">
        <f t="shared" si="2"/>
        <v>No</v>
      </c>
    </row>
    <row r="90" spans="1:4" x14ac:dyDescent="0.2">
      <c r="A90" s="21">
        <v>79</v>
      </c>
      <c r="B90" s="1" t="s">
        <v>4</v>
      </c>
      <c r="C90" s="1" t="s">
        <v>4</v>
      </c>
      <c r="D90" s="1" t="str">
        <f t="shared" si="2"/>
        <v>No</v>
      </c>
    </row>
    <row r="91" spans="1:4" x14ac:dyDescent="0.2">
      <c r="A91" s="21">
        <v>80</v>
      </c>
      <c r="B91" s="1" t="s">
        <v>4</v>
      </c>
      <c r="C91" s="1" t="s">
        <v>4</v>
      </c>
      <c r="D91" s="1" t="str">
        <f t="shared" si="2"/>
        <v>No</v>
      </c>
    </row>
    <row r="92" spans="1:4" x14ac:dyDescent="0.2">
      <c r="A92" s="21">
        <v>81</v>
      </c>
      <c r="B92" s="1" t="s">
        <v>4</v>
      </c>
      <c r="C92" s="1" t="s">
        <v>4</v>
      </c>
      <c r="D92" s="1" t="str">
        <f t="shared" si="2"/>
        <v>No</v>
      </c>
    </row>
    <row r="93" spans="1:4" x14ac:dyDescent="0.2">
      <c r="A93" s="21">
        <v>82</v>
      </c>
      <c r="B93" s="1" t="s">
        <v>4</v>
      </c>
      <c r="C93" s="1" t="s">
        <v>4</v>
      </c>
      <c r="D93" s="1" t="str">
        <f t="shared" si="2"/>
        <v>No</v>
      </c>
    </row>
    <row r="94" spans="1:4" x14ac:dyDescent="0.2">
      <c r="A94" s="21">
        <v>83</v>
      </c>
      <c r="B94" s="1" t="s">
        <v>4</v>
      </c>
      <c r="C94" s="1" t="s">
        <v>4</v>
      </c>
      <c r="D94" s="1" t="str">
        <f t="shared" si="2"/>
        <v>No</v>
      </c>
    </row>
    <row r="95" spans="1:4" x14ac:dyDescent="0.2">
      <c r="A95" s="21">
        <v>84</v>
      </c>
      <c r="B95" s="1" t="s">
        <v>4</v>
      </c>
      <c r="C95" s="1" t="s">
        <v>4</v>
      </c>
      <c r="D95" s="1" t="str">
        <f t="shared" si="2"/>
        <v>No</v>
      </c>
    </row>
    <row r="96" spans="1:4" x14ac:dyDescent="0.2">
      <c r="A96" s="21">
        <v>85</v>
      </c>
      <c r="B96" s="1" t="s">
        <v>4</v>
      </c>
      <c r="C96" s="1" t="s">
        <v>4</v>
      </c>
      <c r="D96" s="1" t="str">
        <f t="shared" si="2"/>
        <v>No</v>
      </c>
    </row>
    <row r="97" spans="1:4" x14ac:dyDescent="0.2">
      <c r="A97" s="21">
        <v>86</v>
      </c>
      <c r="B97" s="1" t="s">
        <v>4</v>
      </c>
      <c r="C97" s="1" t="s">
        <v>4</v>
      </c>
      <c r="D97" s="1" t="str">
        <f t="shared" si="2"/>
        <v>No</v>
      </c>
    </row>
    <row r="98" spans="1:4" x14ac:dyDescent="0.2">
      <c r="A98" s="21">
        <v>87</v>
      </c>
      <c r="B98" s="1" t="s">
        <v>4</v>
      </c>
      <c r="C98" s="1" t="s">
        <v>4</v>
      </c>
      <c r="D98" s="1" t="str">
        <f t="shared" si="2"/>
        <v>No</v>
      </c>
    </row>
    <row r="99" spans="1:4" x14ac:dyDescent="0.2">
      <c r="A99" s="21">
        <v>88</v>
      </c>
      <c r="B99" s="1" t="s">
        <v>4</v>
      </c>
      <c r="C99" s="1" t="s">
        <v>4</v>
      </c>
      <c r="D99" s="1" t="str">
        <f t="shared" si="2"/>
        <v>No</v>
      </c>
    </row>
    <row r="100" spans="1:4" x14ac:dyDescent="0.2">
      <c r="A100" s="21">
        <v>89</v>
      </c>
      <c r="B100" s="1" t="s">
        <v>4</v>
      </c>
      <c r="C100" s="1" t="s">
        <v>4</v>
      </c>
      <c r="D100" s="1" t="str">
        <f t="shared" si="2"/>
        <v>No</v>
      </c>
    </row>
    <row r="101" spans="1:4" x14ac:dyDescent="0.2">
      <c r="A101" s="21">
        <v>90</v>
      </c>
      <c r="B101" s="1" t="s">
        <v>4</v>
      </c>
      <c r="C101" s="1" t="s">
        <v>4</v>
      </c>
      <c r="D101" s="1" t="str">
        <f t="shared" si="2"/>
        <v>No</v>
      </c>
    </row>
    <row r="102" spans="1:4" x14ac:dyDescent="0.2">
      <c r="A102" s="21">
        <v>91</v>
      </c>
      <c r="B102" s="1" t="s">
        <v>4</v>
      </c>
      <c r="C102" s="1" t="s">
        <v>4</v>
      </c>
      <c r="D102" s="1" t="str">
        <f t="shared" si="2"/>
        <v>No</v>
      </c>
    </row>
    <row r="103" spans="1:4" x14ac:dyDescent="0.2">
      <c r="A103" s="21">
        <v>92</v>
      </c>
      <c r="B103" s="1" t="s">
        <v>4</v>
      </c>
      <c r="C103" s="1" t="s">
        <v>4</v>
      </c>
      <c r="D103" s="1" t="str">
        <f t="shared" si="2"/>
        <v>No</v>
      </c>
    </row>
    <row r="104" spans="1:4" x14ac:dyDescent="0.2">
      <c r="A104" s="21">
        <v>93</v>
      </c>
      <c r="B104" s="1" t="s">
        <v>4</v>
      </c>
      <c r="C104" s="1" t="s">
        <v>4</v>
      </c>
      <c r="D104" s="1" t="str">
        <f t="shared" si="2"/>
        <v>No</v>
      </c>
    </row>
    <row r="105" spans="1:4" x14ac:dyDescent="0.2">
      <c r="A105" s="21">
        <v>94</v>
      </c>
      <c r="B105" s="1" t="s">
        <v>4</v>
      </c>
      <c r="C105" s="1" t="s">
        <v>4</v>
      </c>
      <c r="D105" s="1" t="str">
        <f t="shared" si="2"/>
        <v>No</v>
      </c>
    </row>
    <row r="106" spans="1:4" x14ac:dyDescent="0.2">
      <c r="A106" s="21">
        <v>95</v>
      </c>
      <c r="B106" s="1" t="s">
        <v>4</v>
      </c>
      <c r="C106" s="1" t="s">
        <v>4</v>
      </c>
      <c r="D106" s="1" t="str">
        <f t="shared" si="2"/>
        <v>No</v>
      </c>
    </row>
    <row r="107" spans="1:4" x14ac:dyDescent="0.2">
      <c r="A107" s="21">
        <v>96</v>
      </c>
      <c r="B107" s="1" t="s">
        <v>4</v>
      </c>
      <c r="C107" s="1" t="s">
        <v>4</v>
      </c>
      <c r="D107" s="1" t="str">
        <f t="shared" si="2"/>
        <v>No</v>
      </c>
    </row>
    <row r="108" spans="1:4" x14ac:dyDescent="0.2">
      <c r="A108" s="21">
        <v>97</v>
      </c>
      <c r="B108" s="1" t="s">
        <v>4</v>
      </c>
      <c r="C108" s="1" t="s">
        <v>4</v>
      </c>
      <c r="D108" s="1" t="str">
        <f t="shared" si="2"/>
        <v>No</v>
      </c>
    </row>
    <row r="109" spans="1:4" x14ac:dyDescent="0.2">
      <c r="A109" s="21">
        <v>98</v>
      </c>
      <c r="B109" s="1" t="s">
        <v>4</v>
      </c>
      <c r="C109" s="1" t="s">
        <v>4</v>
      </c>
      <c r="D109" s="1" t="str">
        <f t="shared" si="2"/>
        <v>No</v>
      </c>
    </row>
    <row r="110" spans="1:4" x14ac:dyDescent="0.2">
      <c r="A110" s="21">
        <v>99</v>
      </c>
      <c r="B110" s="1" t="s">
        <v>4</v>
      </c>
      <c r="C110" s="1" t="s">
        <v>4</v>
      </c>
      <c r="D110" s="1" t="str">
        <f t="shared" si="2"/>
        <v>No</v>
      </c>
    </row>
    <row r="111" spans="1:4" x14ac:dyDescent="0.2">
      <c r="A111" s="21">
        <v>100</v>
      </c>
      <c r="B111" s="1" t="s">
        <v>4</v>
      </c>
      <c r="C111" s="1" t="s">
        <v>4</v>
      </c>
      <c r="D111" s="1" t="str">
        <f t="shared" si="2"/>
        <v>No</v>
      </c>
    </row>
  </sheetData>
  <mergeCells count="7">
    <mergeCell ref="A5:F5"/>
    <mergeCell ref="A6:F6"/>
    <mergeCell ref="A7:F7"/>
    <mergeCell ref="A2:F2"/>
    <mergeCell ref="A3:F3"/>
    <mergeCell ref="A4:F4"/>
    <mergeCell ref="A10:C10"/>
  </mergeCell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562F3-C89B-4146-9A03-FA183B6EDCE6}">
  <dimension ref="A1:AV108"/>
  <sheetViews>
    <sheetView zoomScale="120" zoomScaleNormal="120" workbookViewId="0">
      <selection sqref="A1:F1"/>
    </sheetView>
  </sheetViews>
  <sheetFormatPr baseColWidth="10" defaultColWidth="11.5" defaultRowHeight="15" x14ac:dyDescent="0.2"/>
  <cols>
    <col min="1" max="1" width="9.1640625" customWidth="1"/>
    <col min="2" max="2" width="22.83203125" customWidth="1"/>
    <col min="5" max="5" width="12.5" customWidth="1"/>
    <col min="6" max="6" width="16.1640625" customWidth="1"/>
    <col min="8" max="8" width="9.1640625" customWidth="1"/>
    <col min="9" max="9" width="22.83203125" customWidth="1"/>
    <col min="12" max="12" width="12.5" customWidth="1"/>
    <col min="13" max="13" width="16.1640625" customWidth="1"/>
    <col min="15" max="15" width="9.1640625" customWidth="1"/>
    <col min="16" max="16" width="22.83203125" customWidth="1"/>
    <col min="19" max="19" width="12.5" customWidth="1"/>
    <col min="20" max="20" width="16.1640625" customWidth="1"/>
    <col min="22" max="22" width="9.1640625" customWidth="1"/>
    <col min="23" max="23" width="39.83203125" customWidth="1"/>
    <col min="26" max="26" width="12.5" customWidth="1"/>
    <col min="27" max="27" width="16.1640625" customWidth="1"/>
    <col min="29" max="29" width="9.1640625" customWidth="1"/>
    <col min="30" max="30" width="27.6640625" customWidth="1"/>
    <col min="33" max="33" width="12.5" customWidth="1"/>
    <col min="34" max="34" width="16.1640625" customWidth="1"/>
    <col min="36" max="36" width="9.1640625" customWidth="1"/>
    <col min="37" max="37" width="22.83203125" customWidth="1"/>
    <col min="40" max="40" width="12.5" customWidth="1"/>
    <col min="41" max="41" width="16.1640625" customWidth="1"/>
    <col min="43" max="43" width="9.1640625" customWidth="1"/>
    <col min="44" max="44" width="22.83203125" customWidth="1"/>
    <col min="47" max="47" width="12.5" customWidth="1"/>
    <col min="48" max="48" width="16.1640625" customWidth="1"/>
  </cols>
  <sheetData>
    <row r="1" spans="1:48" ht="19" x14ac:dyDescent="0.25">
      <c r="A1" s="54" t="s">
        <v>19</v>
      </c>
      <c r="B1" s="54"/>
      <c r="C1" s="54"/>
      <c r="D1" s="54"/>
      <c r="E1" s="54"/>
      <c r="F1" s="54"/>
      <c r="H1" s="55" t="s">
        <v>50</v>
      </c>
      <c r="I1" s="55"/>
      <c r="J1" s="55"/>
      <c r="K1" s="55"/>
      <c r="L1" s="55"/>
      <c r="M1" s="55"/>
      <c r="O1" s="51" t="s">
        <v>51</v>
      </c>
      <c r="P1" s="51"/>
      <c r="Q1" s="51"/>
      <c r="R1" s="51"/>
      <c r="S1" s="51"/>
      <c r="T1" s="51"/>
      <c r="V1" s="56" t="s">
        <v>52</v>
      </c>
      <c r="W1" s="56"/>
      <c r="X1" s="56"/>
      <c r="Y1" s="56"/>
      <c r="Z1" s="56"/>
      <c r="AA1" s="56"/>
      <c r="AC1" s="53" t="s">
        <v>59</v>
      </c>
      <c r="AD1" s="53"/>
      <c r="AE1" s="53"/>
      <c r="AF1" s="53"/>
      <c r="AG1" s="53"/>
      <c r="AH1" s="53"/>
      <c r="AJ1" s="52" t="s">
        <v>60</v>
      </c>
      <c r="AK1" s="52"/>
      <c r="AL1" s="52"/>
      <c r="AM1" s="52"/>
      <c r="AN1" s="52"/>
      <c r="AO1" s="52"/>
      <c r="AQ1" s="57" t="s">
        <v>68</v>
      </c>
      <c r="AR1" s="57"/>
      <c r="AS1" s="57"/>
      <c r="AT1" s="57"/>
      <c r="AU1" s="57"/>
      <c r="AV1" s="57"/>
    </row>
    <row r="2" spans="1:48" x14ac:dyDescent="0.2">
      <c r="A2" s="38"/>
      <c r="B2" s="39"/>
      <c r="C2" s="5" t="s">
        <v>5</v>
      </c>
      <c r="D2" s="5" t="s">
        <v>8</v>
      </c>
      <c r="E2" s="5" t="s">
        <v>6</v>
      </c>
      <c r="F2" s="5" t="s">
        <v>7</v>
      </c>
      <c r="H2" s="38"/>
      <c r="I2" s="39"/>
      <c r="J2" s="5" t="s">
        <v>5</v>
      </c>
      <c r="K2" s="5" t="s">
        <v>8</v>
      </c>
      <c r="L2" s="5" t="s">
        <v>6</v>
      </c>
      <c r="M2" s="5" t="s">
        <v>7</v>
      </c>
      <c r="O2" s="38"/>
      <c r="P2" s="39"/>
      <c r="Q2" s="5" t="s">
        <v>5</v>
      </c>
      <c r="R2" s="5" t="s">
        <v>8</v>
      </c>
      <c r="S2" s="5" t="s">
        <v>6</v>
      </c>
      <c r="T2" s="5" t="s">
        <v>7</v>
      </c>
      <c r="V2" s="39"/>
      <c r="W2" s="39"/>
      <c r="X2" s="5" t="s">
        <v>5</v>
      </c>
      <c r="Y2" s="5" t="s">
        <v>8</v>
      </c>
      <c r="Z2" s="5" t="s">
        <v>6</v>
      </c>
      <c r="AA2" s="5" t="s">
        <v>7</v>
      </c>
      <c r="AC2" s="38"/>
      <c r="AD2" s="39"/>
      <c r="AE2" s="5" t="s">
        <v>5</v>
      </c>
      <c r="AF2" s="5" t="s">
        <v>8</v>
      </c>
      <c r="AG2" s="5" t="s">
        <v>6</v>
      </c>
      <c r="AH2" s="5" t="s">
        <v>7</v>
      </c>
      <c r="AJ2" s="38"/>
      <c r="AK2" s="39"/>
      <c r="AL2" s="5" t="s">
        <v>5</v>
      </c>
      <c r="AM2" s="5" t="s">
        <v>8</v>
      </c>
      <c r="AN2" s="5" t="s">
        <v>6</v>
      </c>
      <c r="AO2" s="5" t="s">
        <v>7</v>
      </c>
      <c r="AQ2" s="38"/>
      <c r="AR2" s="39"/>
      <c r="AS2" s="5" t="s">
        <v>5</v>
      </c>
      <c r="AT2" s="5" t="s">
        <v>8</v>
      </c>
      <c r="AU2" s="5" t="s">
        <v>6</v>
      </c>
      <c r="AV2" s="5" t="s">
        <v>7</v>
      </c>
    </row>
    <row r="3" spans="1:48" ht="16" x14ac:dyDescent="0.2">
      <c r="A3" s="33" t="s">
        <v>9</v>
      </c>
      <c r="B3" s="16" t="s">
        <v>20</v>
      </c>
      <c r="C3" s="14">
        <f>COUNTIF(gender[Female], 1)</f>
        <v>0</v>
      </c>
      <c r="D3" s="9" t="e">
        <f>C3/C7</f>
        <v>#DIV/0!</v>
      </c>
      <c r="E3" s="11" t="e">
        <f>C3/C5</f>
        <v>#DIV/0!</v>
      </c>
      <c r="F3" s="9" t="e">
        <f>E3</f>
        <v>#DIV/0!</v>
      </c>
      <c r="H3" s="33" t="s">
        <v>9</v>
      </c>
      <c r="I3" s="17" t="s">
        <v>22</v>
      </c>
      <c r="J3" s="14">
        <f>COUNTIF(ageadult[18-24], 1)</f>
        <v>0</v>
      </c>
      <c r="K3" s="9" t="e">
        <f>J3/J17</f>
        <v>#DIV/0!</v>
      </c>
      <c r="L3" s="11" t="e">
        <f>J3/J15</f>
        <v>#DIV/0!</v>
      </c>
      <c r="M3" s="9" t="e">
        <f>L3</f>
        <v>#DIV/0!</v>
      </c>
      <c r="O3" s="40" t="s">
        <v>9</v>
      </c>
      <c r="P3" s="18" t="s">
        <v>36</v>
      </c>
      <c r="Q3" s="14">
        <f>COUNTIF(ageyouth[12 or younger], 1)</f>
        <v>0</v>
      </c>
      <c r="R3" s="9" t="e">
        <f>Q3/Q13</f>
        <v>#DIV/0!</v>
      </c>
      <c r="S3" s="11" t="e">
        <f>Q3/Q11</f>
        <v>#DIV/0!</v>
      </c>
      <c r="T3" s="9" t="e">
        <f>S3</f>
        <v>#DIV/0!</v>
      </c>
      <c r="V3" s="36" t="s">
        <v>9</v>
      </c>
      <c r="W3" s="26" t="s">
        <v>44</v>
      </c>
      <c r="X3" s="14">
        <f>COUNTIF(residence[Farm or ranch], 1)</f>
        <v>0</v>
      </c>
      <c r="Y3" s="9" t="e">
        <f>X3/X11</f>
        <v>#DIV/0!</v>
      </c>
      <c r="Z3" s="11" t="e">
        <f>X3/X9</f>
        <v>#DIV/0!</v>
      </c>
      <c r="AA3" s="9" t="e">
        <f>Z3</f>
        <v>#DIV/0!</v>
      </c>
      <c r="AC3" s="33" t="s">
        <v>9</v>
      </c>
      <c r="AD3" s="25" t="s">
        <v>53</v>
      </c>
      <c r="AE3" s="14">
        <f>COUNTIF(education[Some high school or less], 1)</f>
        <v>0</v>
      </c>
      <c r="AF3" s="9" t="e">
        <f>AE3/AE11</f>
        <v>#DIV/0!</v>
      </c>
      <c r="AG3" s="11" t="e">
        <f>AE3/AE9</f>
        <v>#DIV/0!</v>
      </c>
      <c r="AH3" s="9" t="e">
        <f>AG3</f>
        <v>#DIV/0!</v>
      </c>
      <c r="AJ3" s="33" t="s">
        <v>9</v>
      </c>
      <c r="AK3" s="17" t="s">
        <v>61</v>
      </c>
      <c r="AL3" s="14">
        <f>COUNTIF(Question6[African American], 1)</f>
        <v>0</v>
      </c>
      <c r="AM3" s="9" t="e">
        <f>AL3/AL12</f>
        <v>#DIV/0!</v>
      </c>
      <c r="AN3" s="11" t="e">
        <f>AL3/AL10</f>
        <v>#DIV/0!</v>
      </c>
      <c r="AO3" s="9" t="e">
        <f>AN3</f>
        <v>#DIV/0!</v>
      </c>
      <c r="AQ3" s="19" t="s">
        <v>9</v>
      </c>
      <c r="AR3" s="17" t="s">
        <v>18</v>
      </c>
      <c r="AS3" s="14">
        <f>COUNTIF(Question7[Yes], 1)</f>
        <v>0</v>
      </c>
      <c r="AT3" s="9" t="e">
        <f>AS3/AS7</f>
        <v>#DIV/0!</v>
      </c>
      <c r="AU3" s="11" t="e">
        <f>AS3/AS5</f>
        <v>#DIV/0!</v>
      </c>
      <c r="AV3" s="9" t="e">
        <f>AU3</f>
        <v>#DIV/0!</v>
      </c>
    </row>
    <row r="4" spans="1:48" ht="16" x14ac:dyDescent="0.2">
      <c r="A4" s="34"/>
      <c r="B4" s="16" t="s">
        <v>21</v>
      </c>
      <c r="C4" s="14">
        <f>COUNTIF(gender[Male], 1)</f>
        <v>0</v>
      </c>
      <c r="D4" s="9" t="e">
        <f>C4/C7</f>
        <v>#DIV/0!</v>
      </c>
      <c r="E4" s="11" t="e">
        <f>C4/C5</f>
        <v>#DIV/0!</v>
      </c>
      <c r="F4" s="9" t="e">
        <f>F3+E4</f>
        <v>#DIV/0!</v>
      </c>
      <c r="H4" s="34"/>
      <c r="I4" s="17" t="s">
        <v>23</v>
      </c>
      <c r="J4" s="14">
        <f>COUNTIF(ageadult[25-29], 1)</f>
        <v>0</v>
      </c>
      <c r="K4" s="9" t="e">
        <f>J4/J17</f>
        <v>#DIV/0!</v>
      </c>
      <c r="L4" s="11" t="e">
        <f>J4/J15</f>
        <v>#DIV/0!</v>
      </c>
      <c r="M4" s="9" t="e">
        <f>M3+L4</f>
        <v>#DIV/0!</v>
      </c>
      <c r="O4" s="41"/>
      <c r="P4" s="18">
        <v>13</v>
      </c>
      <c r="Q4" s="14">
        <f>COUNTIF(ageyouth[13], 1)</f>
        <v>0</v>
      </c>
      <c r="R4" s="9" t="e">
        <f>Q4/Q13</f>
        <v>#DIV/0!</v>
      </c>
      <c r="S4" s="11" t="e">
        <f>Q4/Q11</f>
        <v>#DIV/0!</v>
      </c>
      <c r="T4" s="9" t="e">
        <f>T3+S4</f>
        <v>#DIV/0!</v>
      </c>
      <c r="V4" s="36"/>
      <c r="W4" s="26" t="s">
        <v>46</v>
      </c>
      <c r="X4" s="14">
        <f>COUNTIF(residence[Rural area, not a farm / ranch], 1)</f>
        <v>0</v>
      </c>
      <c r="Y4" s="9" t="e">
        <f>X4/X11</f>
        <v>#DIV/0!</v>
      </c>
      <c r="Z4" s="11" t="e">
        <f>X4/X9</f>
        <v>#DIV/0!</v>
      </c>
      <c r="AA4" s="9" t="e">
        <f>AA3+Z4</f>
        <v>#DIV/0!</v>
      </c>
      <c r="AC4" s="34"/>
      <c r="AD4" s="25" t="s">
        <v>54</v>
      </c>
      <c r="AE4" s="14">
        <f>COUNTIF(education[High scool graduate or GED], 1)</f>
        <v>0</v>
      </c>
      <c r="AF4" s="9" t="e">
        <f>AE4/AE11</f>
        <v>#DIV/0!</v>
      </c>
      <c r="AG4" s="11" t="e">
        <f>AE4/AE9</f>
        <v>#DIV/0!</v>
      </c>
      <c r="AH4" s="9" t="e">
        <f>AH3+AG4</f>
        <v>#DIV/0!</v>
      </c>
      <c r="AJ4" s="34"/>
      <c r="AK4" s="17" t="s">
        <v>62</v>
      </c>
      <c r="AL4" s="14">
        <f>COUNTIF(Question6[Asian American], 1)</f>
        <v>0</v>
      </c>
      <c r="AM4" s="9" t="e">
        <f>AL4/AL12</f>
        <v>#DIV/0!</v>
      </c>
      <c r="AN4" s="11" t="e">
        <f>AL4/AL10</f>
        <v>#DIV/0!</v>
      </c>
      <c r="AO4" s="9" t="e">
        <f>AO3+AN4</f>
        <v>#DIV/0!</v>
      </c>
      <c r="AQ4" s="19"/>
      <c r="AR4" s="17" t="s">
        <v>17</v>
      </c>
      <c r="AS4" s="14">
        <f>COUNTIF(Question7[No], 1)</f>
        <v>0</v>
      </c>
      <c r="AT4" s="9" t="e">
        <f>AS4/AS7</f>
        <v>#DIV/0!</v>
      </c>
      <c r="AU4" s="11" t="e">
        <f>AS4/AS5</f>
        <v>#DIV/0!</v>
      </c>
      <c r="AV4" s="9" t="e">
        <f>AV3+AU4</f>
        <v>#DIV/0!</v>
      </c>
    </row>
    <row r="5" spans="1:48" ht="16" x14ac:dyDescent="0.2">
      <c r="A5" s="35"/>
      <c r="B5" s="15" t="s">
        <v>10</v>
      </c>
      <c r="C5" s="6">
        <f>SUM(C3:C4)</f>
        <v>0</v>
      </c>
      <c r="D5" s="9" t="e">
        <f>SUM(D3:D4)</f>
        <v>#DIV/0!</v>
      </c>
      <c r="E5" s="11" t="e">
        <f>SUM(E3:E4)</f>
        <v>#DIV/0!</v>
      </c>
      <c r="F5" s="4"/>
      <c r="H5" s="34"/>
      <c r="I5" s="17" t="s">
        <v>24</v>
      </c>
      <c r="J5" s="14">
        <f>COUNTIF(ageadult[30-34], 1)</f>
        <v>0</v>
      </c>
      <c r="K5" s="9" t="e">
        <f>J5/J17</f>
        <v>#DIV/0!</v>
      </c>
      <c r="L5" s="11" t="e">
        <f>J5/J15</f>
        <v>#DIV/0!</v>
      </c>
      <c r="M5" s="9" t="e">
        <f>M4+L5</f>
        <v>#DIV/0!</v>
      </c>
      <c r="O5" s="41"/>
      <c r="P5" s="18">
        <v>14</v>
      </c>
      <c r="Q5" s="14">
        <f>COUNTIF(ageyouth[14], 1)</f>
        <v>0</v>
      </c>
      <c r="R5" s="9" t="e">
        <f>Q5/Q13</f>
        <v>#DIV/0!</v>
      </c>
      <c r="S5" s="11" t="e">
        <f>Q5/Q11</f>
        <v>#DIV/0!</v>
      </c>
      <c r="T5" s="9" t="e">
        <f>T4+S5</f>
        <v>#DIV/0!</v>
      </c>
      <c r="V5" s="36"/>
      <c r="W5" s="26" t="s">
        <v>45</v>
      </c>
      <c r="X5" s="14">
        <f>COUNTIF(residence[Town under 10,000], 1)</f>
        <v>0</v>
      </c>
      <c r="Y5" s="9" t="e">
        <f>X5/X11</f>
        <v>#DIV/0!</v>
      </c>
      <c r="Z5" s="11" t="e">
        <f>X5/X9</f>
        <v>#DIV/0!</v>
      </c>
      <c r="AA5" s="9" t="e">
        <f>AA4+Z5</f>
        <v>#DIV/0!</v>
      </c>
      <c r="AC5" s="34"/>
      <c r="AD5" s="25" t="s">
        <v>55</v>
      </c>
      <c r="AE5" s="14">
        <f>COUNTIF(education[Vocational or technical degreee], 1)</f>
        <v>0</v>
      </c>
      <c r="AF5" s="9" t="e">
        <f>AE5/AE11</f>
        <v>#DIV/0!</v>
      </c>
      <c r="AG5" s="11" t="e">
        <f>AE5/AE9</f>
        <v>#DIV/0!</v>
      </c>
      <c r="AH5" s="9" t="e">
        <f>AH4+AG5</f>
        <v>#DIV/0!</v>
      </c>
      <c r="AJ5" s="34"/>
      <c r="AK5" s="17" t="s">
        <v>63</v>
      </c>
      <c r="AL5" s="14">
        <f>COUNTIF(Question6[Hispanic], 1)</f>
        <v>0</v>
      </c>
      <c r="AM5" s="9" t="e">
        <f>AL5/AL12</f>
        <v>#DIV/0!</v>
      </c>
      <c r="AN5" s="11" t="e">
        <f>AL5/AL10</f>
        <v>#DIV/0!</v>
      </c>
      <c r="AO5" s="9" t="e">
        <f>AO4+AN5</f>
        <v>#DIV/0!</v>
      </c>
      <c r="AQ5" s="20"/>
      <c r="AR5" s="15" t="s">
        <v>10</v>
      </c>
      <c r="AS5" s="6">
        <f>SUM(AS3:AS4)</f>
        <v>0</v>
      </c>
      <c r="AT5" s="9" t="e">
        <f>SUM(AT3:AT4)</f>
        <v>#DIV/0!</v>
      </c>
      <c r="AU5" s="11" t="e">
        <f>SUM(AU3:AU4)</f>
        <v>#DIV/0!</v>
      </c>
      <c r="AV5" s="4"/>
    </row>
    <row r="6" spans="1:48" ht="16" x14ac:dyDescent="0.2">
      <c r="A6" s="6" t="s">
        <v>11</v>
      </c>
      <c r="B6" s="6" t="s">
        <v>12</v>
      </c>
      <c r="C6" s="6">
        <f>COUNTIF(gender[Missing values], "Yes")</f>
        <v>0</v>
      </c>
      <c r="D6" s="9" t="e">
        <f>C6/C7</f>
        <v>#DIV/0!</v>
      </c>
      <c r="E6" s="4"/>
      <c r="F6" s="4"/>
      <c r="H6" s="34"/>
      <c r="I6" s="17" t="s">
        <v>25</v>
      </c>
      <c r="J6" s="14">
        <f>COUNTIF(ageadult[35-39], 1)</f>
        <v>0</v>
      </c>
      <c r="K6" s="9" t="e">
        <f>J6/J17</f>
        <v>#DIV/0!</v>
      </c>
      <c r="L6" s="11" t="e">
        <f>J6/J15</f>
        <v>#DIV/0!</v>
      </c>
      <c r="M6" s="9" t="e">
        <f t="shared" ref="M6:M12" si="0">M5+L6</f>
        <v>#DIV/0!</v>
      </c>
      <c r="O6" s="41"/>
      <c r="P6" s="18">
        <v>15</v>
      </c>
      <c r="Q6" s="14">
        <f>COUNTIF(ageyouth[15], 1)</f>
        <v>0</v>
      </c>
      <c r="R6" s="9" t="e">
        <f>Q6/Q13</f>
        <v>#DIV/0!</v>
      </c>
      <c r="S6" s="11" t="e">
        <f>Q6/Q11</f>
        <v>#DIV/0!</v>
      </c>
      <c r="T6" s="9" t="e">
        <f t="shared" ref="T6:T10" si="1">T5+S6</f>
        <v>#DIV/0!</v>
      </c>
      <c r="V6" s="36"/>
      <c r="W6" s="26" t="s">
        <v>47</v>
      </c>
      <c r="X6" s="14">
        <f>COUNTIF(residence[Town or city between 10,000 and 50,000 persons], 1)</f>
        <v>0</v>
      </c>
      <c r="Y6" s="9" t="e">
        <f>X6/X11</f>
        <v>#DIV/0!</v>
      </c>
      <c r="Z6" s="11" t="e">
        <f>X6/X9</f>
        <v>#DIV/0!</v>
      </c>
      <c r="AA6" s="9" t="e">
        <f t="shared" ref="AA6:AA8" si="2">AA5+Z6</f>
        <v>#DIV/0!</v>
      </c>
      <c r="AC6" s="34"/>
      <c r="AD6" s="25" t="s">
        <v>56</v>
      </c>
      <c r="AE6" s="14">
        <f>COUNTIF(education[[Some college ]], 1)</f>
        <v>0</v>
      </c>
      <c r="AF6" s="9" t="e">
        <f>AE6/AE11</f>
        <v>#DIV/0!</v>
      </c>
      <c r="AG6" s="11" t="e">
        <f>AE6/AE9</f>
        <v>#DIV/0!</v>
      </c>
      <c r="AH6" s="9" t="e">
        <f t="shared" ref="AH6:AH8" si="3">AH5+AG6</f>
        <v>#DIV/0!</v>
      </c>
      <c r="AJ6" s="34"/>
      <c r="AK6" s="17" t="s">
        <v>64</v>
      </c>
      <c r="AL6" s="14">
        <f>COUNTIF(Question6[Native American], 1)</f>
        <v>0</v>
      </c>
      <c r="AM6" s="9" t="e">
        <f>AL6/AL12</f>
        <v>#DIV/0!</v>
      </c>
      <c r="AN6" s="11" t="e">
        <f>AL6/AL10</f>
        <v>#DIV/0!</v>
      </c>
      <c r="AO6" s="9" t="e">
        <f t="shared" ref="AO6:AO9" si="4">AO5+AN6</f>
        <v>#DIV/0!</v>
      </c>
      <c r="AQ6" s="6" t="s">
        <v>11</v>
      </c>
      <c r="AR6" s="6" t="s">
        <v>12</v>
      </c>
      <c r="AS6" s="6">
        <f>COUNTIF(Question7[Missing values], "Yes")</f>
        <v>0</v>
      </c>
      <c r="AT6" s="9" t="e">
        <f>AS6/AS7</f>
        <v>#DIV/0!</v>
      </c>
      <c r="AU6" s="4"/>
      <c r="AV6" s="4"/>
    </row>
    <row r="7" spans="1:48" ht="16" x14ac:dyDescent="0.2">
      <c r="A7" s="8" t="s">
        <v>10</v>
      </c>
      <c r="B7" s="3"/>
      <c r="C7" s="6">
        <f>SUM(C5:C6)</f>
        <v>0</v>
      </c>
      <c r="D7" s="10" t="e">
        <f>SUM(D5:D6)</f>
        <v>#DIV/0!</v>
      </c>
      <c r="E7" s="2"/>
      <c r="H7" s="34"/>
      <c r="I7" s="17" t="s">
        <v>26</v>
      </c>
      <c r="J7" s="14">
        <f>COUNTIF(ageadult[40-44], 1)</f>
        <v>0</v>
      </c>
      <c r="K7" s="9" t="e">
        <f>J7/J17</f>
        <v>#DIV/0!</v>
      </c>
      <c r="L7" s="11" t="e">
        <f>J7/J15</f>
        <v>#DIV/0!</v>
      </c>
      <c r="M7" s="9" t="e">
        <f t="shared" si="0"/>
        <v>#DIV/0!</v>
      </c>
      <c r="O7" s="41"/>
      <c r="P7" s="18">
        <v>16</v>
      </c>
      <c r="Q7" s="14">
        <f>COUNTIF(ageyouth[16], 1)</f>
        <v>0</v>
      </c>
      <c r="R7" s="9" t="e">
        <f>Q7/Q13</f>
        <v>#DIV/0!</v>
      </c>
      <c r="S7" s="11" t="e">
        <f>Q7/Q11</f>
        <v>#DIV/0!</v>
      </c>
      <c r="T7" s="9" t="e">
        <f t="shared" si="1"/>
        <v>#DIV/0!</v>
      </c>
      <c r="V7" s="36"/>
      <c r="W7" s="26" t="s">
        <v>48</v>
      </c>
      <c r="X7" s="14">
        <f>COUNTIF(residence[City between 50,000 and 250,000 persons], 1)</f>
        <v>0</v>
      </c>
      <c r="Y7" s="9" t="e">
        <f>X7/X11</f>
        <v>#DIV/0!</v>
      </c>
      <c r="Z7" s="11" t="e">
        <f>X7/X9</f>
        <v>#DIV/0!</v>
      </c>
      <c r="AA7" s="9" t="e">
        <f t="shared" si="2"/>
        <v>#DIV/0!</v>
      </c>
      <c r="AC7" s="34"/>
      <c r="AD7" s="25" t="s">
        <v>57</v>
      </c>
      <c r="AE7" s="14">
        <f>COUNTIF(education[Bachelor degree], 1)</f>
        <v>0</v>
      </c>
      <c r="AF7" s="9" t="e">
        <f>AE7/AE11</f>
        <v>#DIV/0!</v>
      </c>
      <c r="AG7" s="11" t="e">
        <f>AE7/AE9</f>
        <v>#DIV/0!</v>
      </c>
      <c r="AH7" s="9" t="e">
        <f t="shared" si="3"/>
        <v>#DIV/0!</v>
      </c>
      <c r="AJ7" s="34"/>
      <c r="AK7" s="17" t="s">
        <v>65</v>
      </c>
      <c r="AL7" s="14">
        <f>COUNTIF(Question6[White], 1)</f>
        <v>0</v>
      </c>
      <c r="AM7" s="9" t="e">
        <f>AL7/AL12</f>
        <v>#DIV/0!</v>
      </c>
      <c r="AN7" s="11" t="e">
        <f>AL7/AL10</f>
        <v>#DIV/0!</v>
      </c>
      <c r="AO7" s="9" t="e">
        <f t="shared" si="4"/>
        <v>#DIV/0!</v>
      </c>
      <c r="AQ7" s="7" t="s">
        <v>10</v>
      </c>
      <c r="AR7" s="6"/>
      <c r="AS7" s="6">
        <f>SUM(AS5:AS6)</f>
        <v>0</v>
      </c>
      <c r="AT7" s="10" t="e">
        <f>SUM(AT5:AT6)</f>
        <v>#DIV/0!</v>
      </c>
      <c r="AU7" s="2"/>
    </row>
    <row r="8" spans="1:48" ht="16" x14ac:dyDescent="0.2">
      <c r="H8" s="34"/>
      <c r="I8" s="17" t="s">
        <v>27</v>
      </c>
      <c r="J8" s="14">
        <f>COUNTIF(ageadult[45-49], 1)</f>
        <v>0</v>
      </c>
      <c r="K8" s="9" t="e">
        <f>J8/J17</f>
        <v>#DIV/0!</v>
      </c>
      <c r="L8" s="11" t="e">
        <f>J8/J15</f>
        <v>#DIV/0!</v>
      </c>
      <c r="M8" s="9" t="e">
        <f t="shared" si="0"/>
        <v>#DIV/0!</v>
      </c>
      <c r="O8" s="41"/>
      <c r="P8" s="18">
        <v>17</v>
      </c>
      <c r="Q8" s="14">
        <f>COUNTIF(ageyouth[17], 1)</f>
        <v>0</v>
      </c>
      <c r="R8" s="9" t="e">
        <f>Q8/Q13</f>
        <v>#DIV/0!</v>
      </c>
      <c r="S8" s="11" t="e">
        <f>Q8/Q11</f>
        <v>#DIV/0!</v>
      </c>
      <c r="T8" s="9" t="e">
        <f t="shared" si="1"/>
        <v>#DIV/0!</v>
      </c>
      <c r="V8" s="36"/>
      <c r="W8" s="26" t="s">
        <v>49</v>
      </c>
      <c r="X8" s="14">
        <f>COUNTIF(residence[City over 250,000 persons], 1)</f>
        <v>0</v>
      </c>
      <c r="Y8" s="9" t="e">
        <f>X8/X11</f>
        <v>#DIV/0!</v>
      </c>
      <c r="Z8" s="11" t="e">
        <f>X8/X9</f>
        <v>#DIV/0!</v>
      </c>
      <c r="AA8" s="9" t="e">
        <f t="shared" si="2"/>
        <v>#DIV/0!</v>
      </c>
      <c r="AC8" s="34"/>
      <c r="AD8" s="25" t="s">
        <v>58</v>
      </c>
      <c r="AE8" s="14">
        <f>COUNTIF(education[Post-graduate degree(s)], 1)</f>
        <v>0</v>
      </c>
      <c r="AF8" s="9" t="e">
        <f>AE8/AE11</f>
        <v>#DIV/0!</v>
      </c>
      <c r="AG8" s="11" t="e">
        <f>AE8/AE9</f>
        <v>#DIV/0!</v>
      </c>
      <c r="AH8" s="9" t="e">
        <f t="shared" si="3"/>
        <v>#DIV/0!</v>
      </c>
      <c r="AJ8" s="34"/>
      <c r="AK8" s="17" t="s">
        <v>66</v>
      </c>
      <c r="AL8" s="14">
        <f>COUNTIF(Question6[Other], 1)</f>
        <v>0</v>
      </c>
      <c r="AM8" s="9" t="e">
        <f>AL8/AL12</f>
        <v>#DIV/0!</v>
      </c>
      <c r="AN8" s="11" t="e">
        <f>AL8/AL10</f>
        <v>#DIV/0!</v>
      </c>
      <c r="AO8" s="9" t="e">
        <f t="shared" si="4"/>
        <v>#DIV/0!</v>
      </c>
    </row>
    <row r="9" spans="1:48" x14ac:dyDescent="0.2">
      <c r="H9" s="34"/>
      <c r="I9" s="17" t="s">
        <v>28</v>
      </c>
      <c r="J9" s="14">
        <f>COUNTIF(ageadult[50-54], 1)</f>
        <v>0</v>
      </c>
      <c r="K9" s="9" t="e">
        <f>J9/J17</f>
        <v>#DIV/0!</v>
      </c>
      <c r="L9" s="11" t="e">
        <f>J9/J15</f>
        <v>#DIV/0!</v>
      </c>
      <c r="M9" s="9" t="e">
        <f t="shared" si="0"/>
        <v>#DIV/0!</v>
      </c>
      <c r="O9" s="41"/>
      <c r="P9" s="18">
        <v>18</v>
      </c>
      <c r="Q9" s="14">
        <f>COUNTIF(ageyouth[18], 1)</f>
        <v>0</v>
      </c>
      <c r="R9" s="9" t="e">
        <f>Q9/Q13</f>
        <v>#DIV/0!</v>
      </c>
      <c r="S9" s="11" t="e">
        <f>Q9/Q11</f>
        <v>#DIV/0!</v>
      </c>
      <c r="T9" s="9" t="e">
        <f t="shared" si="1"/>
        <v>#DIV/0!</v>
      </c>
      <c r="V9" s="36"/>
      <c r="W9" s="27" t="s">
        <v>10</v>
      </c>
      <c r="X9" s="6">
        <f>SUM(X3:X8)</f>
        <v>0</v>
      </c>
      <c r="Y9" s="9" t="e">
        <f>SUM(Y3:Y8)</f>
        <v>#DIV/0!</v>
      </c>
      <c r="Z9" s="11" t="e">
        <f>SUM(Z3:Z8)</f>
        <v>#DIV/0!</v>
      </c>
      <c r="AA9" s="4"/>
      <c r="AC9" s="35"/>
      <c r="AD9" s="15" t="s">
        <v>10</v>
      </c>
      <c r="AE9" s="6">
        <f>SUM(AE3:AE8)</f>
        <v>0</v>
      </c>
      <c r="AF9" s="9" t="e">
        <f>SUM(AF3:AF8)</f>
        <v>#DIV/0!</v>
      </c>
      <c r="AG9" s="11" t="e">
        <f>SUM(AG3:AG8)</f>
        <v>#DIV/0!</v>
      </c>
      <c r="AH9" s="4"/>
      <c r="AJ9" s="34"/>
      <c r="AK9" s="17" t="s">
        <v>67</v>
      </c>
      <c r="AL9" s="14">
        <f>COUNTIF(Question6[Multiracial], 1)</f>
        <v>0</v>
      </c>
      <c r="AM9" s="9" t="e">
        <f>AL9/AL12</f>
        <v>#DIV/0!</v>
      </c>
      <c r="AN9" s="11" t="e">
        <f>AL9/AL10</f>
        <v>#DIV/0!</v>
      </c>
      <c r="AO9" s="9" t="e">
        <f t="shared" si="4"/>
        <v>#DIV/0!</v>
      </c>
    </row>
    <row r="10" spans="1:48" x14ac:dyDescent="0.2">
      <c r="H10" s="34"/>
      <c r="I10" s="17" t="s">
        <v>29</v>
      </c>
      <c r="J10" s="14">
        <f>COUNTIF(ageadult[55-59], 1)</f>
        <v>0</v>
      </c>
      <c r="K10" s="9" t="e">
        <f>J10/J17</f>
        <v>#DIV/0!</v>
      </c>
      <c r="L10" s="11" t="e">
        <f>J10/J15</f>
        <v>#DIV/0!</v>
      </c>
      <c r="M10" s="9" t="e">
        <f t="shared" si="0"/>
        <v>#DIV/0!</v>
      </c>
      <c r="O10" s="41"/>
      <c r="P10" s="18" t="s">
        <v>43</v>
      </c>
      <c r="Q10" s="14">
        <f>COUNTIF(ageyouth[19 or older], 1)</f>
        <v>0</v>
      </c>
      <c r="R10" s="9" t="e">
        <f>Q10/Q13</f>
        <v>#DIV/0!</v>
      </c>
      <c r="S10" s="11" t="e">
        <f>Q10/Q11</f>
        <v>#DIV/0!</v>
      </c>
      <c r="T10" s="9" t="e">
        <f t="shared" si="1"/>
        <v>#DIV/0!</v>
      </c>
      <c r="V10" s="28" t="s">
        <v>11</v>
      </c>
      <c r="W10" s="6" t="s">
        <v>12</v>
      </c>
      <c r="X10" s="6">
        <f>COUNTIF(residence[Missing values], "Yes")</f>
        <v>0</v>
      </c>
      <c r="Y10" s="9" t="e">
        <f>X10/X11</f>
        <v>#DIV/0!</v>
      </c>
      <c r="Z10" s="4"/>
      <c r="AA10" s="4"/>
      <c r="AC10" s="6" t="s">
        <v>11</v>
      </c>
      <c r="AD10" s="6" t="s">
        <v>12</v>
      </c>
      <c r="AE10" s="6">
        <f>COUNTIF(education[Missing values], "Yes")</f>
        <v>0</v>
      </c>
      <c r="AF10" s="9" t="e">
        <f>AE10/AE11</f>
        <v>#DIV/0!</v>
      </c>
      <c r="AG10" s="4"/>
      <c r="AH10" s="4"/>
      <c r="AJ10" s="35"/>
      <c r="AK10" s="15" t="s">
        <v>10</v>
      </c>
      <c r="AL10" s="6">
        <f>SUM(AL3:AL9)</f>
        <v>0</v>
      </c>
      <c r="AM10" s="9" t="e">
        <f>SUM(AM3:AM9)</f>
        <v>#DIV/0!</v>
      </c>
      <c r="AN10" s="11" t="e">
        <f>SUM(AN3:AN9)</f>
        <v>#DIV/0!</v>
      </c>
      <c r="AO10" s="4"/>
    </row>
    <row r="11" spans="1:48" x14ac:dyDescent="0.2">
      <c r="A11" s="50" t="s">
        <v>20</v>
      </c>
      <c r="B11" s="50"/>
      <c r="C11" s="50"/>
      <c r="D11" s="50"/>
      <c r="E11" s="50"/>
      <c r="F11" s="50"/>
      <c r="H11" s="34"/>
      <c r="I11" s="17" t="s">
        <v>30</v>
      </c>
      <c r="J11" s="14">
        <f>COUNTIF(ageadult[60-64], 1)</f>
        <v>0</v>
      </c>
      <c r="K11" s="9" t="e">
        <f>J11/J17</f>
        <v>#DIV/0!</v>
      </c>
      <c r="L11" s="11" t="e">
        <f>J11/J15</f>
        <v>#DIV/0!</v>
      </c>
      <c r="M11" s="9" t="e">
        <f t="shared" si="0"/>
        <v>#DIV/0!</v>
      </c>
      <c r="O11" s="42"/>
      <c r="P11" s="15" t="s">
        <v>10</v>
      </c>
      <c r="Q11" s="6">
        <f>SUM(Q3:Q10)</f>
        <v>0</v>
      </c>
      <c r="R11" s="9" t="e">
        <f>SUM(R3:R10)</f>
        <v>#DIV/0!</v>
      </c>
      <c r="S11" s="11" t="e">
        <f>SUM(S3:S10)</f>
        <v>#DIV/0!</v>
      </c>
      <c r="T11" s="4"/>
      <c r="V11" s="7" t="s">
        <v>10</v>
      </c>
      <c r="W11" s="6"/>
      <c r="X11" s="6">
        <f>SUM(X9:X10)</f>
        <v>0</v>
      </c>
      <c r="Y11" s="10" t="e">
        <f>SUM(Y9:Y10)</f>
        <v>#DIV/0!</v>
      </c>
      <c r="Z11" s="2"/>
      <c r="AC11" s="7" t="s">
        <v>10</v>
      </c>
      <c r="AD11" s="6"/>
      <c r="AE11" s="6">
        <f>SUM(AE9:AE10)</f>
        <v>0</v>
      </c>
      <c r="AF11" s="10" t="e">
        <f>SUM(AF9:AF10)</f>
        <v>#DIV/0!</v>
      </c>
      <c r="AG11" s="2"/>
      <c r="AJ11" s="6" t="s">
        <v>11</v>
      </c>
      <c r="AK11" s="6" t="s">
        <v>12</v>
      </c>
      <c r="AL11" s="6">
        <f>COUNTIF(Question6[Missing values], "Yes")</f>
        <v>0</v>
      </c>
      <c r="AM11" s="9" t="e">
        <f>AL11/AL12</f>
        <v>#DIV/0!</v>
      </c>
      <c r="AN11" s="4"/>
      <c r="AO11" s="4"/>
    </row>
    <row r="12" spans="1:48" x14ac:dyDescent="0.2">
      <c r="A12" s="38"/>
      <c r="B12" s="39"/>
      <c r="C12" s="5" t="s">
        <v>5</v>
      </c>
      <c r="D12" s="5" t="s">
        <v>8</v>
      </c>
      <c r="E12" s="5" t="s">
        <v>6</v>
      </c>
      <c r="F12" s="5" t="s">
        <v>7</v>
      </c>
      <c r="H12" s="34"/>
      <c r="I12" s="17" t="s">
        <v>31</v>
      </c>
      <c r="J12" s="14">
        <f>COUNTIF(ageadult[65-69], 1)</f>
        <v>0</v>
      </c>
      <c r="K12" s="9" t="e">
        <f>J12/J17</f>
        <v>#DIV/0!</v>
      </c>
      <c r="L12" s="11" t="e">
        <f>J12/J15</f>
        <v>#DIV/0!</v>
      </c>
      <c r="M12" s="9" t="e">
        <f t="shared" si="0"/>
        <v>#DIV/0!</v>
      </c>
      <c r="O12" s="6" t="s">
        <v>11</v>
      </c>
      <c r="P12" s="6" t="s">
        <v>12</v>
      </c>
      <c r="Q12" s="6">
        <f>COUNTIF(ageyouth[Missing values], "Yes")</f>
        <v>0</v>
      </c>
      <c r="R12" s="9" t="e">
        <f>Q12/Q13</f>
        <v>#DIV/0!</v>
      </c>
      <c r="S12" s="4"/>
      <c r="T12" s="4"/>
      <c r="AJ12" s="7" t="s">
        <v>10</v>
      </c>
      <c r="AK12" s="6"/>
      <c r="AL12" s="6">
        <f>SUM(AL10:AL11)</f>
        <v>0</v>
      </c>
      <c r="AM12" s="10" t="e">
        <f>SUM(AM10:AM11)</f>
        <v>#DIV/0!</v>
      </c>
      <c r="AN12" s="2"/>
    </row>
    <row r="13" spans="1:48" x14ac:dyDescent="0.2">
      <c r="A13" s="40" t="s">
        <v>9</v>
      </c>
      <c r="B13" s="16" t="s">
        <v>18</v>
      </c>
      <c r="C13" s="14">
        <f>COUNTIF(gender[Female], 1)</f>
        <v>0</v>
      </c>
      <c r="D13" s="9" t="e">
        <f>C13/C15</f>
        <v>#DIV/0!</v>
      </c>
      <c r="E13" s="11" t="e">
        <f>C13/C15</f>
        <v>#DIV/0!</v>
      </c>
      <c r="F13" s="9" t="e">
        <f>E13</f>
        <v>#DIV/0!</v>
      </c>
      <c r="H13" s="34"/>
      <c r="I13" s="17" t="s">
        <v>32</v>
      </c>
      <c r="J13" s="14">
        <f>COUNTIF(ageadult[70-74], 1)</f>
        <v>0</v>
      </c>
      <c r="K13" s="9" t="e">
        <f>J13/J17</f>
        <v>#DIV/0!</v>
      </c>
      <c r="L13" s="11" t="e">
        <f>J13/J15</f>
        <v>#DIV/0!</v>
      </c>
      <c r="M13" s="22"/>
      <c r="O13" s="7" t="s">
        <v>10</v>
      </c>
      <c r="P13" s="6"/>
      <c r="Q13" s="6">
        <f>SUM(Q11:Q12)</f>
        <v>0</v>
      </c>
      <c r="R13" s="10" t="e">
        <f>SUM(R11:R12)</f>
        <v>#DIV/0!</v>
      </c>
      <c r="S13" s="2"/>
    </row>
    <row r="14" spans="1:48" x14ac:dyDescent="0.2">
      <c r="A14" s="41"/>
      <c r="B14" s="16" t="s">
        <v>17</v>
      </c>
      <c r="C14" s="14">
        <f>COUNTBLANK(gender[Female])</f>
        <v>0</v>
      </c>
      <c r="D14" s="9" t="e">
        <f>C14/C15</f>
        <v>#DIV/0!</v>
      </c>
      <c r="E14" s="11" t="e">
        <f>C14/C15</f>
        <v>#DIV/0!</v>
      </c>
      <c r="F14" s="9" t="e">
        <f>F13+E14</f>
        <v>#DIV/0!</v>
      </c>
      <c r="H14" s="34"/>
      <c r="I14" s="17" t="s">
        <v>33</v>
      </c>
      <c r="J14" s="14">
        <f>COUNTIF(ageadult[75+], 1)</f>
        <v>0</v>
      </c>
      <c r="K14" s="9" t="e">
        <f>J14/J17</f>
        <v>#DIV/0!</v>
      </c>
      <c r="L14" s="11" t="e">
        <f>J14/J15</f>
        <v>#DIV/0!</v>
      </c>
      <c r="M14" s="22"/>
    </row>
    <row r="15" spans="1:48" x14ac:dyDescent="0.2">
      <c r="A15" s="42"/>
      <c r="B15" s="15" t="s">
        <v>10</v>
      </c>
      <c r="C15" s="6">
        <f>SUM(C13:C14)</f>
        <v>0</v>
      </c>
      <c r="D15" s="9" t="e">
        <f>SUM(D13:D14)</f>
        <v>#DIV/0!</v>
      </c>
      <c r="E15" s="11" t="e">
        <f>SUM(E13:E14)</f>
        <v>#DIV/0!</v>
      </c>
      <c r="F15" s="4"/>
      <c r="H15" s="35"/>
      <c r="I15" s="15" t="s">
        <v>10</v>
      </c>
      <c r="J15" s="6">
        <f>SUM(J3:J12)</f>
        <v>0</v>
      </c>
      <c r="K15" s="9" t="e">
        <f>SUM(K3:K12)</f>
        <v>#DIV/0!</v>
      </c>
      <c r="L15" s="11" t="e">
        <f>SUM(L3:L12)</f>
        <v>#DIV/0!</v>
      </c>
      <c r="M15" s="4"/>
      <c r="V15" s="48" t="s">
        <v>44</v>
      </c>
      <c r="W15" s="48"/>
      <c r="X15" s="48"/>
      <c r="Y15" s="48"/>
      <c r="Z15" s="48"/>
      <c r="AA15" s="48"/>
      <c r="AC15" s="47" t="s">
        <v>53</v>
      </c>
      <c r="AD15" s="47"/>
      <c r="AE15" s="47"/>
      <c r="AF15" s="47"/>
      <c r="AG15" s="47"/>
      <c r="AH15" s="47"/>
    </row>
    <row r="16" spans="1:48" x14ac:dyDescent="0.2">
      <c r="H16" s="6" t="s">
        <v>11</v>
      </c>
      <c r="I16" s="6" t="s">
        <v>12</v>
      </c>
      <c r="J16" s="6">
        <f>COUNTIF(ageadult[Missing values], "Yes")</f>
        <v>0</v>
      </c>
      <c r="K16" s="9" t="e">
        <f>J16/J17</f>
        <v>#DIV/0!</v>
      </c>
      <c r="L16" s="4"/>
      <c r="M16" s="4"/>
      <c r="V16" s="38"/>
      <c r="W16" s="39"/>
      <c r="X16" s="5" t="s">
        <v>5</v>
      </c>
      <c r="Y16" s="5" t="s">
        <v>8</v>
      </c>
      <c r="Z16" s="5" t="s">
        <v>6</v>
      </c>
      <c r="AA16" s="5" t="s">
        <v>7</v>
      </c>
      <c r="AC16" s="38"/>
      <c r="AD16" s="39"/>
      <c r="AE16" s="5" t="s">
        <v>5</v>
      </c>
      <c r="AF16" s="5" t="s">
        <v>8</v>
      </c>
      <c r="AG16" s="5" t="s">
        <v>6</v>
      </c>
      <c r="AH16" s="5" t="s">
        <v>7</v>
      </c>
      <c r="AJ16" s="46" t="s">
        <v>61</v>
      </c>
      <c r="AK16" s="46"/>
      <c r="AL16" s="46"/>
      <c r="AM16" s="46"/>
      <c r="AN16" s="46"/>
      <c r="AO16" s="46"/>
    </row>
    <row r="17" spans="1:41" x14ac:dyDescent="0.2">
      <c r="H17" s="7" t="s">
        <v>10</v>
      </c>
      <c r="I17" s="6"/>
      <c r="J17" s="6">
        <f>SUM(J15:J16)</f>
        <v>0</v>
      </c>
      <c r="K17" s="10" t="e">
        <f>SUM(K15:K16)</f>
        <v>#DIV/0!</v>
      </c>
      <c r="L17" s="2"/>
      <c r="O17" s="49" t="s">
        <v>36</v>
      </c>
      <c r="P17" s="49"/>
      <c r="Q17" s="49"/>
      <c r="R17" s="49"/>
      <c r="S17" s="49"/>
      <c r="T17" s="49"/>
      <c r="V17" s="40" t="s">
        <v>9</v>
      </c>
      <c r="W17" s="16" t="s">
        <v>18</v>
      </c>
      <c r="X17" s="14">
        <f>COUNTIF(residence[Farm or ranch], 1)</f>
        <v>0</v>
      </c>
      <c r="Y17" s="9" t="e">
        <f>X17/X19</f>
        <v>#DIV/0!</v>
      </c>
      <c r="Z17" s="11" t="e">
        <f>X17/X19</f>
        <v>#DIV/0!</v>
      </c>
      <c r="AA17" s="9" t="e">
        <f>Z17</f>
        <v>#DIV/0!</v>
      </c>
      <c r="AC17" s="40" t="s">
        <v>9</v>
      </c>
      <c r="AD17" s="16" t="s">
        <v>18</v>
      </c>
      <c r="AE17" s="14">
        <f>COUNTIF(education[Some high school or less], 1)</f>
        <v>0</v>
      </c>
      <c r="AF17" s="9" t="e">
        <f>AE17/AE19</f>
        <v>#DIV/0!</v>
      </c>
      <c r="AG17" s="11" t="e">
        <f>AE17/AE19</f>
        <v>#DIV/0!</v>
      </c>
      <c r="AH17" s="9" t="e">
        <f>AG17</f>
        <v>#DIV/0!</v>
      </c>
      <c r="AJ17" s="38"/>
      <c r="AK17" s="39"/>
      <c r="AL17" s="5" t="s">
        <v>5</v>
      </c>
      <c r="AM17" s="5" t="s">
        <v>8</v>
      </c>
      <c r="AN17" s="5" t="s">
        <v>6</v>
      </c>
      <c r="AO17" s="5" t="s">
        <v>7</v>
      </c>
    </row>
    <row r="18" spans="1:41" x14ac:dyDescent="0.2">
      <c r="A18" s="50" t="s">
        <v>21</v>
      </c>
      <c r="B18" s="50"/>
      <c r="C18" s="50"/>
      <c r="D18" s="50"/>
      <c r="E18" s="50"/>
      <c r="F18" s="50"/>
      <c r="O18" s="38"/>
      <c r="P18" s="39"/>
      <c r="Q18" s="5" t="s">
        <v>5</v>
      </c>
      <c r="R18" s="5" t="s">
        <v>8</v>
      </c>
      <c r="S18" s="5" t="s">
        <v>6</v>
      </c>
      <c r="T18" s="5" t="s">
        <v>7</v>
      </c>
      <c r="V18" s="41"/>
      <c r="W18" s="16" t="s">
        <v>17</v>
      </c>
      <c r="X18" s="14">
        <f>COUNTBLANK(residence[Farm or ranch])</f>
        <v>0</v>
      </c>
      <c r="Y18" s="9" t="e">
        <f>X18/X19</f>
        <v>#DIV/0!</v>
      </c>
      <c r="Z18" s="11" t="e">
        <f>X18/X19</f>
        <v>#DIV/0!</v>
      </c>
      <c r="AA18" s="9" t="e">
        <f>AA17+Z18</f>
        <v>#DIV/0!</v>
      </c>
      <c r="AC18" s="41"/>
      <c r="AD18" s="16" t="s">
        <v>17</v>
      </c>
      <c r="AE18" s="14">
        <f>COUNTBLANK(education[Some high school or less])</f>
        <v>0</v>
      </c>
      <c r="AF18" s="9" t="e">
        <f>AE18/AE19</f>
        <v>#DIV/0!</v>
      </c>
      <c r="AG18" s="11" t="e">
        <f>AE18/AE19</f>
        <v>#DIV/0!</v>
      </c>
      <c r="AH18" s="9" t="e">
        <f>AH17+AG18</f>
        <v>#DIV/0!</v>
      </c>
      <c r="AJ18" s="40" t="s">
        <v>9</v>
      </c>
      <c r="AK18" s="16" t="s">
        <v>18</v>
      </c>
      <c r="AL18" s="14">
        <f>COUNTIF(Question6[African American], 1)</f>
        <v>0</v>
      </c>
      <c r="AM18" s="9" t="e">
        <f>AL18/AL20</f>
        <v>#DIV/0!</v>
      </c>
      <c r="AN18" s="11" t="e">
        <f>AL18/AL20</f>
        <v>#DIV/0!</v>
      </c>
      <c r="AO18" s="9" t="e">
        <f>AN18</f>
        <v>#DIV/0!</v>
      </c>
    </row>
    <row r="19" spans="1:41" x14ac:dyDescent="0.2">
      <c r="A19" s="38"/>
      <c r="B19" s="39"/>
      <c r="C19" s="5" t="s">
        <v>5</v>
      </c>
      <c r="D19" s="5" t="s">
        <v>8</v>
      </c>
      <c r="E19" s="5" t="s">
        <v>6</v>
      </c>
      <c r="F19" s="5" t="s">
        <v>7</v>
      </c>
      <c r="O19" s="40" t="s">
        <v>9</v>
      </c>
      <c r="P19" s="16" t="s">
        <v>18</v>
      </c>
      <c r="Q19" s="14">
        <f>COUNTIF(ageyouth[12 or younger], 1)</f>
        <v>0</v>
      </c>
      <c r="R19" s="9" t="e">
        <f>Q19/Q21</f>
        <v>#DIV/0!</v>
      </c>
      <c r="S19" s="11" t="e">
        <f>Q19/Q21</f>
        <v>#DIV/0!</v>
      </c>
      <c r="T19" s="9" t="e">
        <f>S19</f>
        <v>#DIV/0!</v>
      </c>
      <c r="V19" s="42"/>
      <c r="W19" s="15" t="s">
        <v>10</v>
      </c>
      <c r="X19" s="6">
        <f>SUM(X17:X18)</f>
        <v>0</v>
      </c>
      <c r="Y19" s="9" t="e">
        <f>SUM(Y17:Y18)</f>
        <v>#DIV/0!</v>
      </c>
      <c r="Z19" s="11" t="e">
        <f>SUM(Z17:Z18)</f>
        <v>#DIV/0!</v>
      </c>
      <c r="AA19" s="4"/>
      <c r="AC19" s="42"/>
      <c r="AD19" s="15" t="s">
        <v>10</v>
      </c>
      <c r="AE19" s="6">
        <f>SUM(AE17:AE18)</f>
        <v>0</v>
      </c>
      <c r="AF19" s="9" t="e">
        <f>SUM(AF17:AF18)</f>
        <v>#DIV/0!</v>
      </c>
      <c r="AG19" s="11" t="e">
        <f>SUM(AG17:AG18)</f>
        <v>#DIV/0!</v>
      </c>
      <c r="AH19" s="4"/>
      <c r="AJ19" s="41"/>
      <c r="AK19" s="16" t="s">
        <v>17</v>
      </c>
      <c r="AL19" s="14">
        <f>COUNTBLANK(Question6[African American])</f>
        <v>0</v>
      </c>
      <c r="AM19" s="9" t="e">
        <f>AL19/AL20</f>
        <v>#DIV/0!</v>
      </c>
      <c r="AN19" s="11" t="e">
        <f>AL19/AL20</f>
        <v>#DIV/0!</v>
      </c>
      <c r="AO19" s="9" t="e">
        <f>AO18+AN19</f>
        <v>#DIV/0!</v>
      </c>
    </row>
    <row r="20" spans="1:41" x14ac:dyDescent="0.2">
      <c r="A20" s="40" t="s">
        <v>9</v>
      </c>
      <c r="B20" s="16" t="s">
        <v>18</v>
      </c>
      <c r="C20" s="14">
        <f>COUNTIF(gender[Male], 1)</f>
        <v>0</v>
      </c>
      <c r="D20" s="9" t="e">
        <f>C20/C22</f>
        <v>#DIV/0!</v>
      </c>
      <c r="E20" s="11" t="e">
        <f>C20/C22</f>
        <v>#DIV/0!</v>
      </c>
      <c r="F20" s="9" t="e">
        <f>E20</f>
        <v>#DIV/0!</v>
      </c>
      <c r="O20" s="41"/>
      <c r="P20" s="16" t="s">
        <v>17</v>
      </c>
      <c r="Q20" s="14">
        <f>COUNTBLANK(ageyouth[12 or younger])</f>
        <v>0</v>
      </c>
      <c r="R20" s="9" t="e">
        <f>Q20/Q21</f>
        <v>#DIV/0!</v>
      </c>
      <c r="S20" s="11" t="e">
        <f>Q20/Q21</f>
        <v>#DIV/0!</v>
      </c>
      <c r="T20" s="9" t="e">
        <f>T19+S20</f>
        <v>#DIV/0!</v>
      </c>
      <c r="AJ20" s="42"/>
      <c r="AK20" s="15" t="s">
        <v>10</v>
      </c>
      <c r="AL20" s="6">
        <f>SUM(AL18:AL19)</f>
        <v>0</v>
      </c>
      <c r="AM20" s="9" t="e">
        <f>SUM(AM18:AM19)</f>
        <v>#DIV/0!</v>
      </c>
      <c r="AN20" s="11" t="e">
        <f>SUM(AN18:AN19)</f>
        <v>#DIV/0!</v>
      </c>
      <c r="AO20" s="4"/>
    </row>
    <row r="21" spans="1:41" x14ac:dyDescent="0.2">
      <c r="A21" s="41"/>
      <c r="B21" s="16" t="s">
        <v>17</v>
      </c>
      <c r="C21" s="14">
        <f>COUNTBLANK(gender[Male])</f>
        <v>0</v>
      </c>
      <c r="D21" s="9" t="e">
        <f>C21/C22</f>
        <v>#DIV/0!</v>
      </c>
      <c r="E21" s="11" t="e">
        <f>C21/C22</f>
        <v>#DIV/0!</v>
      </c>
      <c r="F21" s="9" t="e">
        <f>F20+E21</f>
        <v>#DIV/0!</v>
      </c>
      <c r="H21" s="37" t="s">
        <v>22</v>
      </c>
      <c r="I21" s="37"/>
      <c r="J21" s="37"/>
      <c r="K21" s="37"/>
      <c r="L21" s="37"/>
      <c r="M21" s="37"/>
      <c r="O21" s="42"/>
      <c r="P21" s="15" t="s">
        <v>10</v>
      </c>
      <c r="Q21" s="6">
        <f>SUM(Q19:Q20)</f>
        <v>0</v>
      </c>
      <c r="R21" s="9" t="e">
        <f>SUM(R19:R20)</f>
        <v>#DIV/0!</v>
      </c>
      <c r="S21" s="11" t="e">
        <f>SUM(S19:S20)</f>
        <v>#DIV/0!</v>
      </c>
      <c r="T21" s="4"/>
    </row>
    <row r="22" spans="1:41" x14ac:dyDescent="0.2">
      <c r="A22" s="42"/>
      <c r="B22" s="15" t="s">
        <v>10</v>
      </c>
      <c r="C22" s="6">
        <f>SUM(C20:C21)</f>
        <v>0</v>
      </c>
      <c r="D22" s="9" t="e">
        <f>SUM(D20:D21)</f>
        <v>#DIV/0!</v>
      </c>
      <c r="E22" s="11" t="e">
        <f>SUM(E20:E21)</f>
        <v>#DIV/0!</v>
      </c>
      <c r="F22" s="4"/>
      <c r="H22" s="38"/>
      <c r="I22" s="39"/>
      <c r="J22" s="5" t="s">
        <v>5</v>
      </c>
      <c r="K22" s="5" t="s">
        <v>8</v>
      </c>
      <c r="L22" s="5" t="s">
        <v>6</v>
      </c>
      <c r="M22" s="5" t="s">
        <v>7</v>
      </c>
      <c r="V22" s="48" t="s">
        <v>46</v>
      </c>
      <c r="W22" s="48"/>
      <c r="X22" s="48"/>
      <c r="Y22" s="48"/>
      <c r="Z22" s="48"/>
      <c r="AA22" s="48"/>
      <c r="AC22" s="47" t="s">
        <v>54</v>
      </c>
      <c r="AD22" s="47"/>
      <c r="AE22" s="47"/>
      <c r="AF22" s="47"/>
      <c r="AG22" s="47"/>
      <c r="AH22" s="47"/>
    </row>
    <row r="23" spans="1:41" x14ac:dyDescent="0.2">
      <c r="H23" s="40" t="s">
        <v>9</v>
      </c>
      <c r="I23" s="16" t="s">
        <v>18</v>
      </c>
      <c r="J23" s="14">
        <f>COUNTIF(ageadult[18-24], 1)</f>
        <v>0</v>
      </c>
      <c r="K23" s="9" t="e">
        <f>J23/J25</f>
        <v>#DIV/0!</v>
      </c>
      <c r="L23" s="11" t="e">
        <f>J23/J25</f>
        <v>#DIV/0!</v>
      </c>
      <c r="M23" s="9" t="e">
        <f>L23</f>
        <v>#DIV/0!</v>
      </c>
      <c r="V23" s="38"/>
      <c r="W23" s="39"/>
      <c r="X23" s="5" t="s">
        <v>5</v>
      </c>
      <c r="Y23" s="5" t="s">
        <v>8</v>
      </c>
      <c r="Z23" s="5" t="s">
        <v>6</v>
      </c>
      <c r="AA23" s="5" t="s">
        <v>7</v>
      </c>
      <c r="AC23" s="38"/>
      <c r="AD23" s="39"/>
      <c r="AE23" s="5" t="s">
        <v>5</v>
      </c>
      <c r="AF23" s="5" t="s">
        <v>8</v>
      </c>
      <c r="AG23" s="5" t="s">
        <v>6</v>
      </c>
      <c r="AH23" s="5" t="s">
        <v>7</v>
      </c>
      <c r="AJ23" s="46" t="s">
        <v>62</v>
      </c>
      <c r="AK23" s="46"/>
      <c r="AL23" s="46"/>
      <c r="AM23" s="46"/>
      <c r="AN23" s="46"/>
      <c r="AO23" s="46"/>
    </row>
    <row r="24" spans="1:41" x14ac:dyDescent="0.2">
      <c r="H24" s="41"/>
      <c r="I24" s="16" t="s">
        <v>17</v>
      </c>
      <c r="J24" s="14">
        <f>COUNTBLANK(ageadult[18-24])</f>
        <v>0</v>
      </c>
      <c r="K24" s="9" t="e">
        <f>J24/J25</f>
        <v>#DIV/0!</v>
      </c>
      <c r="L24" s="11" t="e">
        <f>J24/J25</f>
        <v>#DIV/0!</v>
      </c>
      <c r="M24" s="9" t="e">
        <f>M23+L24</f>
        <v>#DIV/0!</v>
      </c>
      <c r="O24" s="49">
        <v>13</v>
      </c>
      <c r="P24" s="49"/>
      <c r="Q24" s="49"/>
      <c r="R24" s="49"/>
      <c r="S24" s="49"/>
      <c r="T24" s="49"/>
      <c r="V24" s="40" t="s">
        <v>9</v>
      </c>
      <c r="W24" s="16" t="s">
        <v>18</v>
      </c>
      <c r="X24" s="14">
        <f>COUNTIF(residence[Rural area, not a farm / ranch], 1)</f>
        <v>0</v>
      </c>
      <c r="Y24" s="9" t="e">
        <f>X24/X26</f>
        <v>#DIV/0!</v>
      </c>
      <c r="Z24" s="11" t="e">
        <f>X24/X26</f>
        <v>#DIV/0!</v>
      </c>
      <c r="AA24" s="9" t="e">
        <f>Z24</f>
        <v>#DIV/0!</v>
      </c>
      <c r="AC24" s="40" t="s">
        <v>9</v>
      </c>
      <c r="AD24" s="16" t="s">
        <v>18</v>
      </c>
      <c r="AE24" s="14">
        <f>COUNTIF(education[High scool graduate or GED], 1)</f>
        <v>0</v>
      </c>
      <c r="AF24" s="9" t="e">
        <f>AE24/AE26</f>
        <v>#DIV/0!</v>
      </c>
      <c r="AG24" s="11" t="e">
        <f>AE24/AE26</f>
        <v>#DIV/0!</v>
      </c>
      <c r="AH24" s="9" t="e">
        <f>AG24</f>
        <v>#DIV/0!</v>
      </c>
      <c r="AJ24" s="38"/>
      <c r="AK24" s="39"/>
      <c r="AL24" s="5" t="s">
        <v>5</v>
      </c>
      <c r="AM24" s="5" t="s">
        <v>8</v>
      </c>
      <c r="AN24" s="5" t="s">
        <v>6</v>
      </c>
      <c r="AO24" s="5" t="s">
        <v>7</v>
      </c>
    </row>
    <row r="25" spans="1:41" x14ac:dyDescent="0.2">
      <c r="H25" s="42"/>
      <c r="I25" s="15" t="s">
        <v>10</v>
      </c>
      <c r="J25" s="6">
        <f>SUM(J23:J24)</f>
        <v>0</v>
      </c>
      <c r="K25" s="9" t="e">
        <f>SUM(K23:K24)</f>
        <v>#DIV/0!</v>
      </c>
      <c r="L25" s="11" t="e">
        <f>SUM(L23:L24)</f>
        <v>#DIV/0!</v>
      </c>
      <c r="M25" s="4"/>
      <c r="O25" s="38"/>
      <c r="P25" s="39"/>
      <c r="Q25" s="5" t="s">
        <v>5</v>
      </c>
      <c r="R25" s="5" t="s">
        <v>8</v>
      </c>
      <c r="S25" s="5" t="s">
        <v>6</v>
      </c>
      <c r="T25" s="5" t="s">
        <v>7</v>
      </c>
      <c r="V25" s="41"/>
      <c r="W25" s="16" t="s">
        <v>17</v>
      </c>
      <c r="X25" s="14">
        <f>COUNTBLANK(residence[Rural area, not a farm / ranch])</f>
        <v>0</v>
      </c>
      <c r="Y25" s="9" t="e">
        <f>X25/X26</f>
        <v>#DIV/0!</v>
      </c>
      <c r="Z25" s="11" t="e">
        <f>X25/X26</f>
        <v>#DIV/0!</v>
      </c>
      <c r="AA25" s="9" t="e">
        <f>AA24+Z25</f>
        <v>#DIV/0!</v>
      </c>
      <c r="AC25" s="41"/>
      <c r="AD25" s="16" t="s">
        <v>17</v>
      </c>
      <c r="AE25" s="14">
        <f>COUNTBLANK(education[High scool graduate or GED])</f>
        <v>0</v>
      </c>
      <c r="AF25" s="9" t="e">
        <f>AE25/AE26</f>
        <v>#DIV/0!</v>
      </c>
      <c r="AG25" s="11" t="e">
        <f>AE25/AE26</f>
        <v>#DIV/0!</v>
      </c>
      <c r="AH25" s="9" t="e">
        <f>AH24+AG25</f>
        <v>#DIV/0!</v>
      </c>
      <c r="AJ25" s="40" t="s">
        <v>9</v>
      </c>
      <c r="AK25" s="16" t="s">
        <v>18</v>
      </c>
      <c r="AL25" s="14">
        <f>COUNTIF(Question6[Asian American], 1)</f>
        <v>0</v>
      </c>
      <c r="AM25" s="9" t="e">
        <f>AL25/AL27</f>
        <v>#DIV/0!</v>
      </c>
      <c r="AN25" s="11" t="e">
        <f>AL25/AL27</f>
        <v>#DIV/0!</v>
      </c>
      <c r="AO25" s="9" t="e">
        <f>AN25</f>
        <v>#DIV/0!</v>
      </c>
    </row>
    <row r="26" spans="1:41" x14ac:dyDescent="0.2">
      <c r="O26" s="40" t="s">
        <v>9</v>
      </c>
      <c r="P26" s="16" t="s">
        <v>18</v>
      </c>
      <c r="Q26" s="14">
        <f>COUNTIF(ageyouth[13], 1)</f>
        <v>0</v>
      </c>
      <c r="R26" s="9" t="e">
        <f>Q26/Q28</f>
        <v>#DIV/0!</v>
      </c>
      <c r="S26" s="11" t="e">
        <f>Q26/Q28</f>
        <v>#DIV/0!</v>
      </c>
      <c r="T26" s="9" t="e">
        <f>S26</f>
        <v>#DIV/0!</v>
      </c>
      <c r="V26" s="42"/>
      <c r="W26" s="15" t="s">
        <v>10</v>
      </c>
      <c r="X26" s="6">
        <f>SUM(X24:X25)</f>
        <v>0</v>
      </c>
      <c r="Y26" s="9" t="e">
        <f>SUM(Y24:Y25)</f>
        <v>#DIV/0!</v>
      </c>
      <c r="Z26" s="11" t="e">
        <f>SUM(Z24:Z25)</f>
        <v>#DIV/0!</v>
      </c>
      <c r="AA26" s="4"/>
      <c r="AC26" s="42"/>
      <c r="AD26" s="15" t="s">
        <v>10</v>
      </c>
      <c r="AE26" s="6">
        <f>SUM(AE24:AE25)</f>
        <v>0</v>
      </c>
      <c r="AF26" s="9" t="e">
        <f>SUM(AF24:AF25)</f>
        <v>#DIV/0!</v>
      </c>
      <c r="AG26" s="11" t="e">
        <f>SUM(AG24:AG25)</f>
        <v>#DIV/0!</v>
      </c>
      <c r="AH26" s="4"/>
      <c r="AJ26" s="41"/>
      <c r="AK26" s="16" t="s">
        <v>17</v>
      </c>
      <c r="AL26" s="14">
        <f>COUNTBLANK(Question6[Asian American])</f>
        <v>0</v>
      </c>
      <c r="AM26" s="9" t="e">
        <f>AL26/AL27</f>
        <v>#DIV/0!</v>
      </c>
      <c r="AN26" s="11" t="e">
        <f>AL26/AL27</f>
        <v>#DIV/0!</v>
      </c>
      <c r="AO26" s="9" t="e">
        <f>AO25+AN26</f>
        <v>#DIV/0!</v>
      </c>
    </row>
    <row r="27" spans="1:41" x14ac:dyDescent="0.2">
      <c r="O27" s="41"/>
      <c r="P27" s="16" t="s">
        <v>17</v>
      </c>
      <c r="Q27" s="14">
        <f>COUNTBLANK(ageyouth[13])</f>
        <v>0</v>
      </c>
      <c r="R27" s="9" t="e">
        <f>Q27/Q28</f>
        <v>#DIV/0!</v>
      </c>
      <c r="S27" s="11" t="e">
        <f>Q27/Q28</f>
        <v>#DIV/0!</v>
      </c>
      <c r="T27" s="9" t="e">
        <f>T26+S27</f>
        <v>#DIV/0!</v>
      </c>
      <c r="AJ27" s="42"/>
      <c r="AK27" s="15" t="s">
        <v>10</v>
      </c>
      <c r="AL27" s="6">
        <f>SUM(AL25:AL26)</f>
        <v>0</v>
      </c>
      <c r="AM27" s="9" t="e">
        <f>SUM(AM25:AM26)</f>
        <v>#DIV/0!</v>
      </c>
      <c r="AN27" s="11" t="e">
        <f>SUM(AN25:AN26)</f>
        <v>#DIV/0!</v>
      </c>
      <c r="AO27" s="4"/>
    </row>
    <row r="28" spans="1:41" x14ac:dyDescent="0.2">
      <c r="H28" s="37" t="s">
        <v>23</v>
      </c>
      <c r="I28" s="37"/>
      <c r="J28" s="37"/>
      <c r="K28" s="37"/>
      <c r="L28" s="37"/>
      <c r="M28" s="37"/>
      <c r="O28" s="42"/>
      <c r="P28" s="15" t="s">
        <v>10</v>
      </c>
      <c r="Q28" s="6">
        <f>SUM(Q26:Q27)</f>
        <v>0</v>
      </c>
      <c r="R28" s="9" t="e">
        <f>SUM(R26:R27)</f>
        <v>#DIV/0!</v>
      </c>
      <c r="S28" s="11" t="e">
        <f>SUM(S26:S27)</f>
        <v>#DIV/0!</v>
      </c>
      <c r="T28" s="4"/>
    </row>
    <row r="29" spans="1:41" x14ac:dyDescent="0.2">
      <c r="H29" s="38"/>
      <c r="I29" s="39"/>
      <c r="J29" s="5" t="s">
        <v>5</v>
      </c>
      <c r="K29" s="5" t="s">
        <v>8</v>
      </c>
      <c r="L29" s="5" t="s">
        <v>6</v>
      </c>
      <c r="M29" s="5" t="s">
        <v>7</v>
      </c>
      <c r="V29" s="48" t="s">
        <v>45</v>
      </c>
      <c r="W29" s="48"/>
      <c r="X29" s="48"/>
      <c r="Y29" s="48"/>
      <c r="Z29" s="48"/>
      <c r="AA29" s="48"/>
      <c r="AC29" s="47" t="s">
        <v>55</v>
      </c>
      <c r="AD29" s="47"/>
      <c r="AE29" s="47"/>
      <c r="AF29" s="47"/>
      <c r="AG29" s="47"/>
      <c r="AH29" s="47"/>
    </row>
    <row r="30" spans="1:41" x14ac:dyDescent="0.2">
      <c r="H30" s="40" t="s">
        <v>9</v>
      </c>
      <c r="I30" s="16" t="s">
        <v>18</v>
      </c>
      <c r="J30" s="14">
        <f>COUNTIF(ageadult[25-29], 1)</f>
        <v>0</v>
      </c>
      <c r="K30" s="9" t="e">
        <f>J30/J32</f>
        <v>#DIV/0!</v>
      </c>
      <c r="L30" s="11" t="e">
        <f>J30/J32</f>
        <v>#DIV/0!</v>
      </c>
      <c r="M30" s="9" t="e">
        <f>L30</f>
        <v>#DIV/0!</v>
      </c>
      <c r="V30" s="38"/>
      <c r="W30" s="39"/>
      <c r="X30" s="5" t="s">
        <v>5</v>
      </c>
      <c r="Y30" s="5" t="s">
        <v>8</v>
      </c>
      <c r="Z30" s="5" t="s">
        <v>6</v>
      </c>
      <c r="AA30" s="5" t="s">
        <v>7</v>
      </c>
      <c r="AC30" s="38"/>
      <c r="AD30" s="39"/>
      <c r="AE30" s="5" t="s">
        <v>5</v>
      </c>
      <c r="AF30" s="5" t="s">
        <v>8</v>
      </c>
      <c r="AG30" s="5" t="s">
        <v>6</v>
      </c>
      <c r="AH30" s="5" t="s">
        <v>7</v>
      </c>
      <c r="AJ30" s="46" t="s">
        <v>63</v>
      </c>
      <c r="AK30" s="46"/>
      <c r="AL30" s="46"/>
      <c r="AM30" s="46"/>
      <c r="AN30" s="46"/>
      <c r="AO30" s="46"/>
    </row>
    <row r="31" spans="1:41" x14ac:dyDescent="0.2">
      <c r="H31" s="41"/>
      <c r="I31" s="16" t="s">
        <v>17</v>
      </c>
      <c r="J31" s="14">
        <f>COUNTBLANK(ageadult[25-29])</f>
        <v>0</v>
      </c>
      <c r="K31" s="9" t="e">
        <f>J31/J32</f>
        <v>#DIV/0!</v>
      </c>
      <c r="L31" s="11" t="e">
        <f>J31/J32</f>
        <v>#DIV/0!</v>
      </c>
      <c r="M31" s="9" t="e">
        <f>M30+L31</f>
        <v>#DIV/0!</v>
      </c>
      <c r="O31" s="49">
        <v>14</v>
      </c>
      <c r="P31" s="49"/>
      <c r="Q31" s="49"/>
      <c r="R31" s="49"/>
      <c r="S31" s="49"/>
      <c r="T31" s="49"/>
      <c r="V31" s="40" t="s">
        <v>9</v>
      </c>
      <c r="W31" s="16" t="s">
        <v>18</v>
      </c>
      <c r="X31" s="14">
        <f>COUNTIF(residence[Town under 10,000], 1)</f>
        <v>0</v>
      </c>
      <c r="Y31" s="9" t="e">
        <f>X31/X33</f>
        <v>#DIV/0!</v>
      </c>
      <c r="Z31" s="11" t="e">
        <f>X31/X33</f>
        <v>#DIV/0!</v>
      </c>
      <c r="AA31" s="9" t="e">
        <f>Z31</f>
        <v>#DIV/0!</v>
      </c>
      <c r="AC31" s="40" t="s">
        <v>9</v>
      </c>
      <c r="AD31" s="16" t="s">
        <v>18</v>
      </c>
      <c r="AE31" s="14">
        <f>COUNTIF(education[Vocational or technical degreee], 1)</f>
        <v>0</v>
      </c>
      <c r="AF31" s="9" t="e">
        <f>AE31/AE33</f>
        <v>#DIV/0!</v>
      </c>
      <c r="AG31" s="11" t="e">
        <f>AE31/AE33</f>
        <v>#DIV/0!</v>
      </c>
      <c r="AH31" s="9" t="e">
        <f>AG31</f>
        <v>#DIV/0!</v>
      </c>
      <c r="AJ31" s="38"/>
      <c r="AK31" s="39"/>
      <c r="AL31" s="5" t="s">
        <v>5</v>
      </c>
      <c r="AM31" s="5" t="s">
        <v>8</v>
      </c>
      <c r="AN31" s="5" t="s">
        <v>6</v>
      </c>
      <c r="AO31" s="5" t="s">
        <v>7</v>
      </c>
    </row>
    <row r="32" spans="1:41" x14ac:dyDescent="0.2">
      <c r="H32" s="42"/>
      <c r="I32" s="15" t="s">
        <v>10</v>
      </c>
      <c r="J32" s="6">
        <f>SUM(J30:J31)</f>
        <v>0</v>
      </c>
      <c r="K32" s="9" t="e">
        <f>SUM(K30:K31)</f>
        <v>#DIV/0!</v>
      </c>
      <c r="L32" s="11" t="e">
        <f>SUM(L30:L31)</f>
        <v>#DIV/0!</v>
      </c>
      <c r="M32" s="4"/>
      <c r="O32" s="38"/>
      <c r="P32" s="39"/>
      <c r="Q32" s="5" t="s">
        <v>5</v>
      </c>
      <c r="R32" s="5" t="s">
        <v>8</v>
      </c>
      <c r="S32" s="5" t="s">
        <v>6</v>
      </c>
      <c r="T32" s="5" t="s">
        <v>7</v>
      </c>
      <c r="V32" s="41"/>
      <c r="W32" s="16" t="s">
        <v>17</v>
      </c>
      <c r="X32" s="14">
        <f>COUNTBLANK(residence[Town under 10,000])</f>
        <v>0</v>
      </c>
      <c r="Y32" s="9" t="e">
        <f>X32/X33</f>
        <v>#DIV/0!</v>
      </c>
      <c r="Z32" s="11" t="e">
        <f>X32/X33</f>
        <v>#DIV/0!</v>
      </c>
      <c r="AA32" s="9" t="e">
        <f>AA31+Z32</f>
        <v>#DIV/0!</v>
      </c>
      <c r="AC32" s="41"/>
      <c r="AD32" s="16" t="s">
        <v>17</v>
      </c>
      <c r="AE32" s="14">
        <f>COUNTBLANK(education[Vocational or technical degreee])</f>
        <v>0</v>
      </c>
      <c r="AF32" s="9" t="e">
        <f>AE32/AE33</f>
        <v>#DIV/0!</v>
      </c>
      <c r="AG32" s="11" t="e">
        <f>AE32/AE33</f>
        <v>#DIV/0!</v>
      </c>
      <c r="AH32" s="9" t="e">
        <f>AH31+AG32</f>
        <v>#DIV/0!</v>
      </c>
      <c r="AJ32" s="40" t="s">
        <v>9</v>
      </c>
      <c r="AK32" s="16" t="s">
        <v>18</v>
      </c>
      <c r="AL32" s="14">
        <f>COUNTIF(Question6[Hispanic], 1)</f>
        <v>0</v>
      </c>
      <c r="AM32" s="9" t="e">
        <f>AL32/AL34</f>
        <v>#DIV/0!</v>
      </c>
      <c r="AN32" s="11" t="e">
        <f>AL32/AL34</f>
        <v>#DIV/0!</v>
      </c>
      <c r="AO32" s="9" t="e">
        <f>AN32</f>
        <v>#DIV/0!</v>
      </c>
    </row>
    <row r="33" spans="8:41" x14ac:dyDescent="0.2">
      <c r="O33" s="40" t="s">
        <v>9</v>
      </c>
      <c r="P33" s="16" t="s">
        <v>18</v>
      </c>
      <c r="Q33" s="14">
        <f>COUNTIF(ageyouth[14], 1)</f>
        <v>0</v>
      </c>
      <c r="R33" s="9" t="e">
        <f>Q33/Q35</f>
        <v>#DIV/0!</v>
      </c>
      <c r="S33" s="11" t="e">
        <f>Q33/Q35</f>
        <v>#DIV/0!</v>
      </c>
      <c r="T33" s="9" t="e">
        <f>S33</f>
        <v>#DIV/0!</v>
      </c>
      <c r="V33" s="42"/>
      <c r="W33" s="15" t="s">
        <v>10</v>
      </c>
      <c r="X33" s="6">
        <f>SUM(X31:X32)</f>
        <v>0</v>
      </c>
      <c r="Y33" s="9" t="e">
        <f>SUM(Y31:Y32)</f>
        <v>#DIV/0!</v>
      </c>
      <c r="Z33" s="11" t="e">
        <f>SUM(Z31:Z32)</f>
        <v>#DIV/0!</v>
      </c>
      <c r="AA33" s="4"/>
      <c r="AC33" s="42"/>
      <c r="AD33" s="15" t="s">
        <v>10</v>
      </c>
      <c r="AE33" s="6">
        <f>SUM(AE31:AE32)</f>
        <v>0</v>
      </c>
      <c r="AF33" s="9" t="e">
        <f>SUM(AF31:AF32)</f>
        <v>#DIV/0!</v>
      </c>
      <c r="AG33" s="11" t="e">
        <f>SUM(AG31:AG32)</f>
        <v>#DIV/0!</v>
      </c>
      <c r="AH33" s="4"/>
      <c r="AJ33" s="41"/>
      <c r="AK33" s="16" t="s">
        <v>17</v>
      </c>
      <c r="AL33" s="14">
        <f>COUNTBLANK(Question6[Hispanic])</f>
        <v>0</v>
      </c>
      <c r="AM33" s="9" t="e">
        <f>AL33/AL34</f>
        <v>#DIV/0!</v>
      </c>
      <c r="AN33" s="11" t="e">
        <f>AL33/AL34</f>
        <v>#DIV/0!</v>
      </c>
      <c r="AO33" s="9" t="e">
        <f>AO32+AN33</f>
        <v>#DIV/0!</v>
      </c>
    </row>
    <row r="34" spans="8:41" x14ac:dyDescent="0.2">
      <c r="O34" s="41"/>
      <c r="P34" s="16" t="s">
        <v>17</v>
      </c>
      <c r="Q34" s="14">
        <f>COUNTBLANK(ageyouth[14])</f>
        <v>0</v>
      </c>
      <c r="R34" s="9" t="e">
        <f>Q34/Q35</f>
        <v>#DIV/0!</v>
      </c>
      <c r="S34" s="11" t="e">
        <f>Q34/Q35</f>
        <v>#DIV/0!</v>
      </c>
      <c r="T34" s="9" t="e">
        <f>T33+S34</f>
        <v>#DIV/0!</v>
      </c>
      <c r="AJ34" s="42"/>
      <c r="AK34" s="15" t="s">
        <v>10</v>
      </c>
      <c r="AL34" s="6">
        <f>SUM(AL32:AL33)</f>
        <v>0</v>
      </c>
      <c r="AM34" s="9" t="e">
        <f>SUM(AM32:AM33)</f>
        <v>#DIV/0!</v>
      </c>
      <c r="AN34" s="11" t="e">
        <f>SUM(AN32:AN33)</f>
        <v>#DIV/0!</v>
      </c>
      <c r="AO34" s="4"/>
    </row>
    <row r="35" spans="8:41" x14ac:dyDescent="0.2">
      <c r="H35" s="37" t="s">
        <v>24</v>
      </c>
      <c r="I35" s="37"/>
      <c r="J35" s="37"/>
      <c r="K35" s="37"/>
      <c r="L35" s="37"/>
      <c r="M35" s="37"/>
      <c r="O35" s="42"/>
      <c r="P35" s="15" t="s">
        <v>10</v>
      </c>
      <c r="Q35" s="6">
        <f>SUM(Q33:Q34)</f>
        <v>0</v>
      </c>
      <c r="R35" s="9" t="e">
        <f>SUM(R33:R34)</f>
        <v>#DIV/0!</v>
      </c>
      <c r="S35" s="11" t="e">
        <f>SUM(S33:S34)</f>
        <v>#DIV/0!</v>
      </c>
      <c r="T35" s="4"/>
    </row>
    <row r="36" spans="8:41" x14ac:dyDescent="0.2">
      <c r="H36" s="38"/>
      <c r="I36" s="39"/>
      <c r="J36" s="5" t="s">
        <v>5</v>
      </c>
      <c r="K36" s="5" t="s">
        <v>8</v>
      </c>
      <c r="L36" s="5" t="s">
        <v>6</v>
      </c>
      <c r="M36" s="5" t="s">
        <v>7</v>
      </c>
      <c r="V36" s="48" t="s">
        <v>47</v>
      </c>
      <c r="W36" s="48"/>
      <c r="X36" s="48"/>
      <c r="Y36" s="48"/>
      <c r="Z36" s="48"/>
      <c r="AA36" s="48"/>
      <c r="AC36" s="47" t="s">
        <v>56</v>
      </c>
      <c r="AD36" s="47"/>
      <c r="AE36" s="47"/>
      <c r="AF36" s="47"/>
      <c r="AG36" s="47"/>
      <c r="AH36" s="47"/>
    </row>
    <row r="37" spans="8:41" x14ac:dyDescent="0.2">
      <c r="H37" s="40" t="s">
        <v>9</v>
      </c>
      <c r="I37" s="16" t="s">
        <v>18</v>
      </c>
      <c r="J37" s="14">
        <f>COUNTIF(ageadult[30-34], 1)</f>
        <v>0</v>
      </c>
      <c r="K37" s="9" t="e">
        <f>J37/J39</f>
        <v>#DIV/0!</v>
      </c>
      <c r="L37" s="11" t="e">
        <f>J37/J39</f>
        <v>#DIV/0!</v>
      </c>
      <c r="M37" s="9" t="e">
        <f>L37</f>
        <v>#DIV/0!</v>
      </c>
      <c r="V37" s="38"/>
      <c r="W37" s="39"/>
      <c r="X37" s="5" t="s">
        <v>5</v>
      </c>
      <c r="Y37" s="5" t="s">
        <v>8</v>
      </c>
      <c r="Z37" s="5" t="s">
        <v>6</v>
      </c>
      <c r="AA37" s="5" t="s">
        <v>7</v>
      </c>
      <c r="AC37" s="38"/>
      <c r="AD37" s="39"/>
      <c r="AE37" s="5" t="s">
        <v>5</v>
      </c>
      <c r="AF37" s="5" t="s">
        <v>8</v>
      </c>
      <c r="AG37" s="5" t="s">
        <v>6</v>
      </c>
      <c r="AH37" s="5" t="s">
        <v>7</v>
      </c>
      <c r="AJ37" s="46" t="s">
        <v>64</v>
      </c>
      <c r="AK37" s="46"/>
      <c r="AL37" s="46"/>
      <c r="AM37" s="46"/>
      <c r="AN37" s="46"/>
      <c r="AO37" s="46"/>
    </row>
    <row r="38" spans="8:41" x14ac:dyDescent="0.2">
      <c r="H38" s="41"/>
      <c r="I38" s="16" t="s">
        <v>17</v>
      </c>
      <c r="J38" s="14">
        <f>COUNTBLANK(ageadult[30-34])</f>
        <v>0</v>
      </c>
      <c r="K38" s="9" t="e">
        <f>J38/J39</f>
        <v>#DIV/0!</v>
      </c>
      <c r="L38" s="11" t="e">
        <f>J38/J39</f>
        <v>#DIV/0!</v>
      </c>
      <c r="M38" s="9" t="e">
        <f>M37+L38</f>
        <v>#DIV/0!</v>
      </c>
      <c r="O38" s="49">
        <v>15</v>
      </c>
      <c r="P38" s="49"/>
      <c r="Q38" s="49"/>
      <c r="R38" s="49"/>
      <c r="S38" s="49"/>
      <c r="T38" s="49"/>
      <c r="V38" s="40" t="s">
        <v>9</v>
      </c>
      <c r="W38" s="16" t="s">
        <v>18</v>
      </c>
      <c r="X38" s="14">
        <f>COUNTIF(residence[Town or city between 10,000 and 50,000 persons], 1)</f>
        <v>0</v>
      </c>
      <c r="Y38" s="9" t="e">
        <f>X38/X40</f>
        <v>#DIV/0!</v>
      </c>
      <c r="Z38" s="11" t="e">
        <f>X38/X40</f>
        <v>#DIV/0!</v>
      </c>
      <c r="AA38" s="9" t="e">
        <f>Z38</f>
        <v>#DIV/0!</v>
      </c>
      <c r="AC38" s="40" t="s">
        <v>9</v>
      </c>
      <c r="AD38" s="16" t="s">
        <v>18</v>
      </c>
      <c r="AE38" s="14">
        <f>COUNTIF(education[[Some college ]], 1)</f>
        <v>0</v>
      </c>
      <c r="AF38" s="9" t="e">
        <f>AE38/AE40</f>
        <v>#DIV/0!</v>
      </c>
      <c r="AG38" s="11" t="e">
        <f>AE38/AE40</f>
        <v>#DIV/0!</v>
      </c>
      <c r="AH38" s="9" t="e">
        <f>AG38</f>
        <v>#DIV/0!</v>
      </c>
      <c r="AJ38" s="38"/>
      <c r="AK38" s="39"/>
      <c r="AL38" s="5" t="s">
        <v>5</v>
      </c>
      <c r="AM38" s="5" t="s">
        <v>8</v>
      </c>
      <c r="AN38" s="5" t="s">
        <v>6</v>
      </c>
      <c r="AO38" s="5" t="s">
        <v>7</v>
      </c>
    </row>
    <row r="39" spans="8:41" x14ac:dyDescent="0.2">
      <c r="H39" s="42"/>
      <c r="I39" s="15" t="s">
        <v>10</v>
      </c>
      <c r="J39" s="6">
        <f>SUM(J37:J38)</f>
        <v>0</v>
      </c>
      <c r="K39" s="9" t="e">
        <f>SUM(K37:K38)</f>
        <v>#DIV/0!</v>
      </c>
      <c r="L39" s="11" t="e">
        <f>SUM(L37:L38)</f>
        <v>#DIV/0!</v>
      </c>
      <c r="M39" s="4"/>
      <c r="O39" s="38"/>
      <c r="P39" s="39"/>
      <c r="Q39" s="5" t="s">
        <v>5</v>
      </c>
      <c r="R39" s="5" t="s">
        <v>8</v>
      </c>
      <c r="S39" s="5" t="s">
        <v>6</v>
      </c>
      <c r="T39" s="5" t="s">
        <v>7</v>
      </c>
      <c r="V39" s="41"/>
      <c r="W39" s="16" t="s">
        <v>17</v>
      </c>
      <c r="X39" s="14">
        <f>COUNTBLANK(residence[Town or city between 10,000 and 50,000 persons])</f>
        <v>0</v>
      </c>
      <c r="Y39" s="9" t="e">
        <f>X39/X40</f>
        <v>#DIV/0!</v>
      </c>
      <c r="Z39" s="11" t="e">
        <f>X39/X40</f>
        <v>#DIV/0!</v>
      </c>
      <c r="AA39" s="9" t="e">
        <f>AA38+Z39</f>
        <v>#DIV/0!</v>
      </c>
      <c r="AC39" s="41"/>
      <c r="AD39" s="16" t="s">
        <v>17</v>
      </c>
      <c r="AE39" s="14">
        <f>COUNTBLANK(education[[Some college ]])</f>
        <v>0</v>
      </c>
      <c r="AF39" s="9" t="e">
        <f>AE39/AE40</f>
        <v>#DIV/0!</v>
      </c>
      <c r="AG39" s="11" t="e">
        <f>AE39/AE40</f>
        <v>#DIV/0!</v>
      </c>
      <c r="AH39" s="9" t="e">
        <f>AH38+AG39</f>
        <v>#DIV/0!</v>
      </c>
      <c r="AJ39" s="40" t="s">
        <v>9</v>
      </c>
      <c r="AK39" s="16" t="s">
        <v>18</v>
      </c>
      <c r="AL39" s="14">
        <f>COUNTIF(Question6[Native American], 1)</f>
        <v>0</v>
      </c>
      <c r="AM39" s="9" t="e">
        <f>AL39/AL41</f>
        <v>#DIV/0!</v>
      </c>
      <c r="AN39" s="11" t="e">
        <f>AL39/AL41</f>
        <v>#DIV/0!</v>
      </c>
      <c r="AO39" s="9" t="e">
        <f>AN39</f>
        <v>#DIV/0!</v>
      </c>
    </row>
    <row r="40" spans="8:41" x14ac:dyDescent="0.2">
      <c r="O40" s="40" t="s">
        <v>9</v>
      </c>
      <c r="P40" s="16" t="s">
        <v>18</v>
      </c>
      <c r="Q40" s="14">
        <f>COUNTIF(ageyouth[15], 1)</f>
        <v>0</v>
      </c>
      <c r="R40" s="9" t="e">
        <f>Q40/Q42</f>
        <v>#DIV/0!</v>
      </c>
      <c r="S40" s="11" t="e">
        <f>Q40/Q42</f>
        <v>#DIV/0!</v>
      </c>
      <c r="T40" s="9" t="e">
        <f>S40</f>
        <v>#DIV/0!</v>
      </c>
      <c r="V40" s="42"/>
      <c r="W40" s="15" t="s">
        <v>10</v>
      </c>
      <c r="X40" s="6">
        <f>SUM(X38:X39)</f>
        <v>0</v>
      </c>
      <c r="Y40" s="9" t="e">
        <f>SUM(Y38:Y39)</f>
        <v>#DIV/0!</v>
      </c>
      <c r="Z40" s="11" t="e">
        <f>SUM(Z38:Z39)</f>
        <v>#DIV/0!</v>
      </c>
      <c r="AA40" s="4"/>
      <c r="AC40" s="42"/>
      <c r="AD40" s="15" t="s">
        <v>10</v>
      </c>
      <c r="AE40" s="6">
        <f>SUM(AE38:AE39)</f>
        <v>0</v>
      </c>
      <c r="AF40" s="9" t="e">
        <f>SUM(AF38:AF39)</f>
        <v>#DIV/0!</v>
      </c>
      <c r="AG40" s="11" t="e">
        <f>SUM(AG38:AG39)</f>
        <v>#DIV/0!</v>
      </c>
      <c r="AH40" s="4"/>
      <c r="AJ40" s="41"/>
      <c r="AK40" s="16" t="s">
        <v>17</v>
      </c>
      <c r="AL40" s="14">
        <f>COUNTBLANK(Question6[Native American])</f>
        <v>0</v>
      </c>
      <c r="AM40" s="9" t="e">
        <f>AL40/AL41</f>
        <v>#DIV/0!</v>
      </c>
      <c r="AN40" s="11" t="e">
        <f>AL40/AL41</f>
        <v>#DIV/0!</v>
      </c>
      <c r="AO40" s="9" t="e">
        <f>AO39+AN40</f>
        <v>#DIV/0!</v>
      </c>
    </row>
    <row r="41" spans="8:41" x14ac:dyDescent="0.2">
      <c r="O41" s="41"/>
      <c r="P41" s="16" t="s">
        <v>17</v>
      </c>
      <c r="Q41" s="14">
        <f>COUNTBLANK(ageyouth[15])</f>
        <v>0</v>
      </c>
      <c r="R41" s="9" t="e">
        <f>Q41/Q42</f>
        <v>#DIV/0!</v>
      </c>
      <c r="S41" s="11" t="e">
        <f>Q41/Q42</f>
        <v>#DIV/0!</v>
      </c>
      <c r="T41" s="9" t="e">
        <f>T40+S41</f>
        <v>#DIV/0!</v>
      </c>
      <c r="AJ41" s="42"/>
      <c r="AK41" s="15" t="s">
        <v>10</v>
      </c>
      <c r="AL41" s="6">
        <f>SUM(AL39:AL40)</f>
        <v>0</v>
      </c>
      <c r="AM41" s="9" t="e">
        <f>SUM(AM39:AM40)</f>
        <v>#DIV/0!</v>
      </c>
      <c r="AN41" s="11" t="e">
        <f>SUM(AN39:AN40)</f>
        <v>#DIV/0!</v>
      </c>
      <c r="AO41" s="4"/>
    </row>
    <row r="42" spans="8:41" x14ac:dyDescent="0.2">
      <c r="H42" s="37" t="s">
        <v>25</v>
      </c>
      <c r="I42" s="37"/>
      <c r="J42" s="37"/>
      <c r="K42" s="37"/>
      <c r="L42" s="37"/>
      <c r="M42" s="37"/>
      <c r="O42" s="42"/>
      <c r="P42" s="15" t="s">
        <v>10</v>
      </c>
      <c r="Q42" s="6">
        <f>SUM(Q40:Q41)</f>
        <v>0</v>
      </c>
      <c r="R42" s="9" t="e">
        <f>SUM(R40:R41)</f>
        <v>#DIV/0!</v>
      </c>
      <c r="S42" s="11" t="e">
        <f>SUM(S40:S41)</f>
        <v>#DIV/0!</v>
      </c>
      <c r="T42" s="4"/>
    </row>
    <row r="43" spans="8:41" x14ac:dyDescent="0.2">
      <c r="H43" s="38"/>
      <c r="I43" s="39"/>
      <c r="J43" s="5" t="s">
        <v>5</v>
      </c>
      <c r="K43" s="5" t="s">
        <v>8</v>
      </c>
      <c r="L43" s="5" t="s">
        <v>6</v>
      </c>
      <c r="M43" s="5" t="s">
        <v>7</v>
      </c>
      <c r="V43" s="48" t="s">
        <v>48</v>
      </c>
      <c r="W43" s="48"/>
      <c r="X43" s="48"/>
      <c r="Y43" s="48"/>
      <c r="Z43" s="48"/>
      <c r="AA43" s="48"/>
      <c r="AC43" s="47" t="s">
        <v>57</v>
      </c>
      <c r="AD43" s="47"/>
      <c r="AE43" s="47"/>
      <c r="AF43" s="47"/>
      <c r="AG43" s="47"/>
      <c r="AH43" s="47"/>
    </row>
    <row r="44" spans="8:41" x14ac:dyDescent="0.2">
      <c r="H44" s="40" t="s">
        <v>9</v>
      </c>
      <c r="I44" s="16" t="s">
        <v>18</v>
      </c>
      <c r="J44" s="14">
        <f>COUNTIF(ageadult[35-39], 1)</f>
        <v>0</v>
      </c>
      <c r="K44" s="9" t="e">
        <f>J44/J46</f>
        <v>#DIV/0!</v>
      </c>
      <c r="L44" s="11" t="e">
        <f>J44/J46</f>
        <v>#DIV/0!</v>
      </c>
      <c r="M44" s="9" t="e">
        <f>L44</f>
        <v>#DIV/0!</v>
      </c>
      <c r="V44" s="38"/>
      <c r="W44" s="39"/>
      <c r="X44" s="5" t="s">
        <v>5</v>
      </c>
      <c r="Y44" s="5" t="s">
        <v>8</v>
      </c>
      <c r="Z44" s="5" t="s">
        <v>6</v>
      </c>
      <c r="AA44" s="5" t="s">
        <v>7</v>
      </c>
      <c r="AC44" s="38"/>
      <c r="AD44" s="39"/>
      <c r="AE44" s="5" t="s">
        <v>5</v>
      </c>
      <c r="AF44" s="5" t="s">
        <v>8</v>
      </c>
      <c r="AG44" s="5" t="s">
        <v>6</v>
      </c>
      <c r="AH44" s="5" t="s">
        <v>7</v>
      </c>
      <c r="AJ44" s="46" t="s">
        <v>65</v>
      </c>
      <c r="AK44" s="46"/>
      <c r="AL44" s="46"/>
      <c r="AM44" s="46"/>
      <c r="AN44" s="46"/>
      <c r="AO44" s="46"/>
    </row>
    <row r="45" spans="8:41" x14ac:dyDescent="0.2">
      <c r="H45" s="41"/>
      <c r="I45" s="16" t="s">
        <v>17</v>
      </c>
      <c r="J45" s="14">
        <f>COUNTBLANK(ageadult[35-39])</f>
        <v>0</v>
      </c>
      <c r="K45" s="9" t="e">
        <f>J45/J46</f>
        <v>#DIV/0!</v>
      </c>
      <c r="L45" s="11" t="e">
        <f>J45/J46</f>
        <v>#DIV/0!</v>
      </c>
      <c r="M45" s="9" t="e">
        <f>M44+L45</f>
        <v>#DIV/0!</v>
      </c>
      <c r="O45" s="49">
        <v>16</v>
      </c>
      <c r="P45" s="49"/>
      <c r="Q45" s="49"/>
      <c r="R45" s="49"/>
      <c r="S45" s="49"/>
      <c r="T45" s="49"/>
      <c r="V45" s="40" t="s">
        <v>9</v>
      </c>
      <c r="W45" s="16" t="s">
        <v>18</v>
      </c>
      <c r="X45" s="14">
        <f>COUNTIF(residence[City between 50,000 and 250,000 persons], 1)</f>
        <v>0</v>
      </c>
      <c r="Y45" s="9" t="e">
        <f>X45/X47</f>
        <v>#DIV/0!</v>
      </c>
      <c r="Z45" s="11" t="e">
        <f>X45/X47</f>
        <v>#DIV/0!</v>
      </c>
      <c r="AA45" s="9" t="e">
        <f>Z45</f>
        <v>#DIV/0!</v>
      </c>
      <c r="AC45" s="40" t="s">
        <v>9</v>
      </c>
      <c r="AD45" s="16" t="s">
        <v>18</v>
      </c>
      <c r="AE45" s="14">
        <f>COUNTIF(education[Bachelor degree], 1)</f>
        <v>0</v>
      </c>
      <c r="AF45" s="9" t="e">
        <f>AE45/AE47</f>
        <v>#DIV/0!</v>
      </c>
      <c r="AG45" s="11" t="e">
        <f>AE45/AE47</f>
        <v>#DIV/0!</v>
      </c>
      <c r="AH45" s="9" t="e">
        <f>AG45</f>
        <v>#DIV/0!</v>
      </c>
      <c r="AJ45" s="38"/>
      <c r="AK45" s="39"/>
      <c r="AL45" s="5" t="s">
        <v>5</v>
      </c>
      <c r="AM45" s="5" t="s">
        <v>8</v>
      </c>
      <c r="AN45" s="5" t="s">
        <v>6</v>
      </c>
      <c r="AO45" s="5" t="s">
        <v>7</v>
      </c>
    </row>
    <row r="46" spans="8:41" x14ac:dyDescent="0.2">
      <c r="H46" s="42"/>
      <c r="I46" s="15" t="s">
        <v>10</v>
      </c>
      <c r="J46" s="6">
        <f>SUM(J44:J45)</f>
        <v>0</v>
      </c>
      <c r="K46" s="9" t="e">
        <f>SUM(K44:K45)</f>
        <v>#DIV/0!</v>
      </c>
      <c r="L46" s="11" t="e">
        <f>SUM(L44:L45)</f>
        <v>#DIV/0!</v>
      </c>
      <c r="M46" s="4"/>
      <c r="O46" s="38"/>
      <c r="P46" s="39"/>
      <c r="Q46" s="5" t="s">
        <v>5</v>
      </c>
      <c r="R46" s="5" t="s">
        <v>8</v>
      </c>
      <c r="S46" s="5" t="s">
        <v>6</v>
      </c>
      <c r="T46" s="5" t="s">
        <v>7</v>
      </c>
      <c r="V46" s="41"/>
      <c r="W46" s="16" t="s">
        <v>17</v>
      </c>
      <c r="X46" s="14">
        <f>COUNTBLANK(residence[City between 50,000 and 250,000 persons])</f>
        <v>0</v>
      </c>
      <c r="Y46" s="9" t="e">
        <f>X46/X47</f>
        <v>#DIV/0!</v>
      </c>
      <c r="Z46" s="11" t="e">
        <f>X46/X47</f>
        <v>#DIV/0!</v>
      </c>
      <c r="AA46" s="9" t="e">
        <f>AA45+Z46</f>
        <v>#DIV/0!</v>
      </c>
      <c r="AC46" s="41"/>
      <c r="AD46" s="16" t="s">
        <v>17</v>
      </c>
      <c r="AE46" s="14">
        <f>COUNTBLANK(education[Bachelor degree])</f>
        <v>0</v>
      </c>
      <c r="AF46" s="9" t="e">
        <f>AE46/AE47</f>
        <v>#DIV/0!</v>
      </c>
      <c r="AG46" s="11" t="e">
        <f>AE46/AE47</f>
        <v>#DIV/0!</v>
      </c>
      <c r="AH46" s="9" t="e">
        <f>AH45+AG46</f>
        <v>#DIV/0!</v>
      </c>
      <c r="AJ46" s="40" t="s">
        <v>9</v>
      </c>
      <c r="AK46" s="16" t="s">
        <v>18</v>
      </c>
      <c r="AL46" s="14">
        <f>COUNTIF(Question6[White], 1)</f>
        <v>0</v>
      </c>
      <c r="AM46" s="9" t="e">
        <f>AL46/AL48</f>
        <v>#DIV/0!</v>
      </c>
      <c r="AN46" s="11" t="e">
        <f>AL46/AL48</f>
        <v>#DIV/0!</v>
      </c>
      <c r="AO46" s="9" t="e">
        <f>AN46</f>
        <v>#DIV/0!</v>
      </c>
    </row>
    <row r="47" spans="8:41" x14ac:dyDescent="0.2">
      <c r="O47" s="40" t="s">
        <v>9</v>
      </c>
      <c r="P47" s="16" t="s">
        <v>18</v>
      </c>
      <c r="Q47" s="14">
        <f>COUNTIF(ageyouth[16], 1)</f>
        <v>0</v>
      </c>
      <c r="R47" s="9" t="e">
        <f>Q47/Q49</f>
        <v>#DIV/0!</v>
      </c>
      <c r="S47" s="11" t="e">
        <f>Q47/Q49</f>
        <v>#DIV/0!</v>
      </c>
      <c r="T47" s="9" t="e">
        <f>S47</f>
        <v>#DIV/0!</v>
      </c>
      <c r="V47" s="42"/>
      <c r="W47" s="15" t="s">
        <v>10</v>
      </c>
      <c r="X47" s="6">
        <f>SUM(X45:X46)</f>
        <v>0</v>
      </c>
      <c r="Y47" s="9" t="e">
        <f>SUM(Y45:Y46)</f>
        <v>#DIV/0!</v>
      </c>
      <c r="Z47" s="11" t="e">
        <f>SUM(Z45:Z46)</f>
        <v>#DIV/0!</v>
      </c>
      <c r="AA47" s="4"/>
      <c r="AC47" s="42"/>
      <c r="AD47" s="15" t="s">
        <v>10</v>
      </c>
      <c r="AE47" s="6">
        <f>SUM(AE45:AE46)</f>
        <v>0</v>
      </c>
      <c r="AF47" s="9" t="e">
        <f>SUM(AF45:AF46)</f>
        <v>#DIV/0!</v>
      </c>
      <c r="AG47" s="11" t="e">
        <f>SUM(AG45:AG46)</f>
        <v>#DIV/0!</v>
      </c>
      <c r="AH47" s="4"/>
      <c r="AJ47" s="41"/>
      <c r="AK47" s="16" t="s">
        <v>17</v>
      </c>
      <c r="AL47" s="14">
        <f>COUNTBLANK(Question6[White])</f>
        <v>0</v>
      </c>
      <c r="AM47" s="9" t="e">
        <f>AL47/AL48</f>
        <v>#DIV/0!</v>
      </c>
      <c r="AN47" s="11" t="e">
        <f>AL47/AL48</f>
        <v>#DIV/0!</v>
      </c>
      <c r="AO47" s="9" t="e">
        <f>AO46+AN47</f>
        <v>#DIV/0!</v>
      </c>
    </row>
    <row r="48" spans="8:41" x14ac:dyDescent="0.2">
      <c r="O48" s="41"/>
      <c r="P48" s="16" t="s">
        <v>17</v>
      </c>
      <c r="Q48" s="14">
        <f>COUNTBLANK(ageyouth[16])</f>
        <v>0</v>
      </c>
      <c r="R48" s="9" t="e">
        <f>Q48/Q49</f>
        <v>#DIV/0!</v>
      </c>
      <c r="S48" s="11" t="e">
        <f>Q48/Q49</f>
        <v>#DIV/0!</v>
      </c>
      <c r="T48" s="9" t="e">
        <f>T47+S48</f>
        <v>#DIV/0!</v>
      </c>
      <c r="AJ48" s="42"/>
      <c r="AK48" s="15" t="s">
        <v>10</v>
      </c>
      <c r="AL48" s="6">
        <f>SUM(AL46:AL47)</f>
        <v>0</v>
      </c>
      <c r="AM48" s="9" t="e">
        <f>SUM(AM46:AM47)</f>
        <v>#DIV/0!</v>
      </c>
      <c r="AN48" s="11" t="e">
        <f>SUM(AN46:AN47)</f>
        <v>#DIV/0!</v>
      </c>
      <c r="AO48" s="4"/>
    </row>
    <row r="49" spans="8:41" x14ac:dyDescent="0.2">
      <c r="H49" s="37" t="s">
        <v>26</v>
      </c>
      <c r="I49" s="37"/>
      <c r="J49" s="37"/>
      <c r="K49" s="37"/>
      <c r="L49" s="37"/>
      <c r="M49" s="37"/>
      <c r="O49" s="42"/>
      <c r="P49" s="15" t="s">
        <v>10</v>
      </c>
      <c r="Q49" s="6">
        <f>SUM(Q47:Q48)</f>
        <v>0</v>
      </c>
      <c r="R49" s="9" t="e">
        <f>SUM(R47:R48)</f>
        <v>#DIV/0!</v>
      </c>
      <c r="S49" s="11" t="e">
        <f>SUM(S47:S48)</f>
        <v>#DIV/0!</v>
      </c>
      <c r="T49" s="4"/>
    </row>
    <row r="50" spans="8:41" x14ac:dyDescent="0.2">
      <c r="H50" s="38"/>
      <c r="I50" s="39"/>
      <c r="J50" s="5" t="s">
        <v>5</v>
      </c>
      <c r="K50" s="5" t="s">
        <v>8</v>
      </c>
      <c r="L50" s="5" t="s">
        <v>6</v>
      </c>
      <c r="M50" s="5" t="s">
        <v>7</v>
      </c>
      <c r="V50" s="48" t="s">
        <v>49</v>
      </c>
      <c r="W50" s="48"/>
      <c r="X50" s="48"/>
      <c r="Y50" s="48"/>
      <c r="Z50" s="48"/>
      <c r="AA50" s="48"/>
      <c r="AC50" s="47" t="s">
        <v>58</v>
      </c>
      <c r="AD50" s="47"/>
      <c r="AE50" s="47"/>
      <c r="AF50" s="47"/>
      <c r="AG50" s="47"/>
      <c r="AH50" s="47"/>
    </row>
    <row r="51" spans="8:41" x14ac:dyDescent="0.2">
      <c r="H51" s="40" t="s">
        <v>9</v>
      </c>
      <c r="I51" s="16" t="s">
        <v>18</v>
      </c>
      <c r="J51" s="14">
        <f>COUNTIF(ageadult[40-44], 1)</f>
        <v>0</v>
      </c>
      <c r="K51" s="9" t="e">
        <f>J51/J53</f>
        <v>#DIV/0!</v>
      </c>
      <c r="L51" s="11" t="e">
        <f>J51/J53</f>
        <v>#DIV/0!</v>
      </c>
      <c r="M51" s="9" t="e">
        <f>L51</f>
        <v>#DIV/0!</v>
      </c>
      <c r="V51" s="38"/>
      <c r="W51" s="39"/>
      <c r="X51" s="5" t="s">
        <v>5</v>
      </c>
      <c r="Y51" s="5" t="s">
        <v>8</v>
      </c>
      <c r="Z51" s="5" t="s">
        <v>6</v>
      </c>
      <c r="AA51" s="5" t="s">
        <v>7</v>
      </c>
      <c r="AC51" s="38"/>
      <c r="AD51" s="39"/>
      <c r="AE51" s="5" t="s">
        <v>5</v>
      </c>
      <c r="AF51" s="5" t="s">
        <v>8</v>
      </c>
      <c r="AG51" s="5" t="s">
        <v>6</v>
      </c>
      <c r="AH51" s="5" t="s">
        <v>7</v>
      </c>
      <c r="AJ51" s="46" t="s">
        <v>66</v>
      </c>
      <c r="AK51" s="46"/>
      <c r="AL51" s="46"/>
      <c r="AM51" s="46"/>
      <c r="AN51" s="46"/>
      <c r="AO51" s="46"/>
    </row>
    <row r="52" spans="8:41" x14ac:dyDescent="0.2">
      <c r="H52" s="41"/>
      <c r="I52" s="16" t="s">
        <v>17</v>
      </c>
      <c r="J52" s="14">
        <f>COUNTBLANK(ageadult[40-44])</f>
        <v>0</v>
      </c>
      <c r="K52" s="9" t="e">
        <f>J52/J53</f>
        <v>#DIV/0!</v>
      </c>
      <c r="L52" s="11" t="e">
        <f>J52/J53</f>
        <v>#DIV/0!</v>
      </c>
      <c r="M52" s="9" t="e">
        <f>M51+L52</f>
        <v>#DIV/0!</v>
      </c>
      <c r="O52" s="49">
        <v>17</v>
      </c>
      <c r="P52" s="49"/>
      <c r="Q52" s="49"/>
      <c r="R52" s="49"/>
      <c r="S52" s="49"/>
      <c r="T52" s="49"/>
      <c r="V52" s="40" t="s">
        <v>9</v>
      </c>
      <c r="W52" s="16" t="s">
        <v>18</v>
      </c>
      <c r="X52" s="14">
        <f>COUNTIF(residence[City over 250,000 persons], 1)</f>
        <v>0</v>
      </c>
      <c r="Y52" s="9" t="e">
        <f>X52/X54</f>
        <v>#DIV/0!</v>
      </c>
      <c r="Z52" s="11" t="e">
        <f>X52/X54</f>
        <v>#DIV/0!</v>
      </c>
      <c r="AA52" s="9" t="e">
        <f>Z52</f>
        <v>#DIV/0!</v>
      </c>
      <c r="AC52" s="40" t="s">
        <v>9</v>
      </c>
      <c r="AD52" s="16" t="s">
        <v>18</v>
      </c>
      <c r="AE52" s="14">
        <f>COUNTIF(education[Post-graduate degree(s)], 1)</f>
        <v>0</v>
      </c>
      <c r="AF52" s="9" t="e">
        <f>AE52/AE54</f>
        <v>#DIV/0!</v>
      </c>
      <c r="AG52" s="11" t="e">
        <f>AE52/AE54</f>
        <v>#DIV/0!</v>
      </c>
      <c r="AH52" s="9" t="e">
        <f>AG52</f>
        <v>#DIV/0!</v>
      </c>
      <c r="AJ52" s="38"/>
      <c r="AK52" s="39"/>
      <c r="AL52" s="5" t="s">
        <v>5</v>
      </c>
      <c r="AM52" s="5" t="s">
        <v>8</v>
      </c>
      <c r="AN52" s="5" t="s">
        <v>6</v>
      </c>
      <c r="AO52" s="5" t="s">
        <v>7</v>
      </c>
    </row>
    <row r="53" spans="8:41" x14ac:dyDescent="0.2">
      <c r="H53" s="42"/>
      <c r="I53" s="15" t="s">
        <v>10</v>
      </c>
      <c r="J53" s="6">
        <f>SUM(J51:J52)</f>
        <v>0</v>
      </c>
      <c r="K53" s="9" t="e">
        <f>SUM(K51:K52)</f>
        <v>#DIV/0!</v>
      </c>
      <c r="L53" s="11" t="e">
        <f>SUM(L51:L52)</f>
        <v>#DIV/0!</v>
      </c>
      <c r="M53" s="4"/>
      <c r="O53" s="38"/>
      <c r="P53" s="39"/>
      <c r="Q53" s="5" t="s">
        <v>5</v>
      </c>
      <c r="R53" s="5" t="s">
        <v>8</v>
      </c>
      <c r="S53" s="5" t="s">
        <v>6</v>
      </c>
      <c r="T53" s="5" t="s">
        <v>7</v>
      </c>
      <c r="V53" s="41"/>
      <c r="W53" s="16" t="s">
        <v>17</v>
      </c>
      <c r="X53" s="14">
        <f>COUNTBLANK(residence[City over 250,000 persons])</f>
        <v>0</v>
      </c>
      <c r="Y53" s="9" t="e">
        <f>X53/X54</f>
        <v>#DIV/0!</v>
      </c>
      <c r="Z53" s="11" t="e">
        <f>X53/X54</f>
        <v>#DIV/0!</v>
      </c>
      <c r="AA53" s="9" t="e">
        <f>AA52+Z53</f>
        <v>#DIV/0!</v>
      </c>
      <c r="AC53" s="41"/>
      <c r="AD53" s="16" t="s">
        <v>17</v>
      </c>
      <c r="AE53" s="14">
        <f>COUNTBLANK(education[Post-graduate degree(s)])</f>
        <v>0</v>
      </c>
      <c r="AF53" s="9" t="e">
        <f>AE53/AE54</f>
        <v>#DIV/0!</v>
      </c>
      <c r="AG53" s="11" t="e">
        <f>AE53/AE54</f>
        <v>#DIV/0!</v>
      </c>
      <c r="AH53" s="9" t="e">
        <f>AH52+AG53</f>
        <v>#DIV/0!</v>
      </c>
      <c r="AJ53" s="40" t="s">
        <v>9</v>
      </c>
      <c r="AK53" s="16" t="s">
        <v>18</v>
      </c>
      <c r="AL53" s="14">
        <f>COUNTIF(Question6[Other], 1)</f>
        <v>0</v>
      </c>
      <c r="AM53" s="9" t="e">
        <f>AL53/AL55</f>
        <v>#DIV/0!</v>
      </c>
      <c r="AN53" s="11" t="e">
        <f>AL53/AL55</f>
        <v>#DIV/0!</v>
      </c>
      <c r="AO53" s="9" t="e">
        <f>AN53</f>
        <v>#DIV/0!</v>
      </c>
    </row>
    <row r="54" spans="8:41" x14ac:dyDescent="0.2">
      <c r="O54" s="40" t="s">
        <v>9</v>
      </c>
      <c r="P54" s="16" t="s">
        <v>18</v>
      </c>
      <c r="Q54" s="14">
        <f>COUNTIF(ageyouth[17], 1)</f>
        <v>0</v>
      </c>
      <c r="R54" s="9" t="e">
        <f>Q54/Q56</f>
        <v>#DIV/0!</v>
      </c>
      <c r="S54" s="11" t="e">
        <f>Q54/Q56</f>
        <v>#DIV/0!</v>
      </c>
      <c r="T54" s="9" t="e">
        <f>S54</f>
        <v>#DIV/0!</v>
      </c>
      <c r="V54" s="42"/>
      <c r="W54" s="15" t="s">
        <v>10</v>
      </c>
      <c r="X54" s="6">
        <f>SUM(X52:X53)</f>
        <v>0</v>
      </c>
      <c r="Y54" s="9" t="e">
        <f>SUM(Y52:Y53)</f>
        <v>#DIV/0!</v>
      </c>
      <c r="Z54" s="11" t="e">
        <f>SUM(Z52:Z53)</f>
        <v>#DIV/0!</v>
      </c>
      <c r="AA54" s="4"/>
      <c r="AC54" s="42"/>
      <c r="AD54" s="15" t="s">
        <v>10</v>
      </c>
      <c r="AE54" s="6">
        <f>SUM(AE52:AE53)</f>
        <v>0</v>
      </c>
      <c r="AF54" s="9" t="e">
        <f>SUM(AF52:AF53)</f>
        <v>#DIV/0!</v>
      </c>
      <c r="AG54" s="11" t="e">
        <f>SUM(AG52:AG53)</f>
        <v>#DIV/0!</v>
      </c>
      <c r="AH54" s="4"/>
      <c r="AJ54" s="41"/>
      <c r="AK54" s="16" t="s">
        <v>17</v>
      </c>
      <c r="AL54" s="14">
        <f>COUNTBLANK(Question6[Other])</f>
        <v>0</v>
      </c>
      <c r="AM54" s="9" t="e">
        <f>AL54/AL55</f>
        <v>#DIV/0!</v>
      </c>
      <c r="AN54" s="11" t="e">
        <f>AL54/AL55</f>
        <v>#DIV/0!</v>
      </c>
      <c r="AO54" s="9" t="e">
        <f>AO53+AN54</f>
        <v>#DIV/0!</v>
      </c>
    </row>
    <row r="55" spans="8:41" x14ac:dyDescent="0.2">
      <c r="O55" s="41"/>
      <c r="P55" s="16" t="s">
        <v>17</v>
      </c>
      <c r="Q55" s="14">
        <f>COUNTBLANK(ageyouth[17])</f>
        <v>0</v>
      </c>
      <c r="R55" s="9" t="e">
        <f>Q55/Q56</f>
        <v>#DIV/0!</v>
      </c>
      <c r="S55" s="11" t="e">
        <f>Q55/Q56</f>
        <v>#DIV/0!</v>
      </c>
      <c r="T55" s="9" t="e">
        <f>T54+S55</f>
        <v>#DIV/0!</v>
      </c>
      <c r="AJ55" s="42"/>
      <c r="AK55" s="15" t="s">
        <v>10</v>
      </c>
      <c r="AL55" s="6">
        <f>SUM(AL53:AL54)</f>
        <v>0</v>
      </c>
      <c r="AM55" s="9" t="e">
        <f>SUM(AM53:AM54)</f>
        <v>#DIV/0!</v>
      </c>
      <c r="AN55" s="11" t="e">
        <f>SUM(AN53:AN54)</f>
        <v>#DIV/0!</v>
      </c>
      <c r="AO55" s="4"/>
    </row>
    <row r="56" spans="8:41" x14ac:dyDescent="0.2">
      <c r="H56" s="37" t="s">
        <v>27</v>
      </c>
      <c r="I56" s="37"/>
      <c r="J56" s="37"/>
      <c r="K56" s="37"/>
      <c r="L56" s="37"/>
      <c r="M56" s="37"/>
      <c r="O56" s="42"/>
      <c r="P56" s="15" t="s">
        <v>10</v>
      </c>
      <c r="Q56" s="6">
        <f>SUM(Q54:Q55)</f>
        <v>0</v>
      </c>
      <c r="R56" s="9" t="e">
        <f>SUM(R54:R55)</f>
        <v>#DIV/0!</v>
      </c>
      <c r="S56" s="11" t="e">
        <f>SUM(S54:S55)</f>
        <v>#DIV/0!</v>
      </c>
      <c r="T56" s="4"/>
    </row>
    <row r="57" spans="8:41" x14ac:dyDescent="0.2">
      <c r="H57" s="38"/>
      <c r="I57" s="39"/>
      <c r="J57" s="5" t="s">
        <v>5</v>
      </c>
      <c r="K57" s="5" t="s">
        <v>8</v>
      </c>
      <c r="L57" s="5" t="s">
        <v>6</v>
      </c>
      <c r="M57" s="5" t="s">
        <v>7</v>
      </c>
    </row>
    <row r="58" spans="8:41" x14ac:dyDescent="0.2">
      <c r="H58" s="40" t="s">
        <v>9</v>
      </c>
      <c r="I58" s="16" t="s">
        <v>18</v>
      </c>
      <c r="J58" s="14">
        <f>COUNTIF(ageadult[45-49], 1)</f>
        <v>0</v>
      </c>
      <c r="K58" s="9" t="e">
        <f>J58/J60</f>
        <v>#DIV/0!</v>
      </c>
      <c r="L58" s="11" t="e">
        <f>J58/J60</f>
        <v>#DIV/0!</v>
      </c>
      <c r="M58" s="9" t="e">
        <f>L58</f>
        <v>#DIV/0!</v>
      </c>
      <c r="AJ58" s="46" t="s">
        <v>67</v>
      </c>
      <c r="AK58" s="46"/>
      <c r="AL58" s="46"/>
      <c r="AM58" s="46"/>
      <c r="AN58" s="46"/>
      <c r="AO58" s="46"/>
    </row>
    <row r="59" spans="8:41" x14ac:dyDescent="0.2">
      <c r="H59" s="41"/>
      <c r="I59" s="16" t="s">
        <v>17</v>
      </c>
      <c r="J59" s="14">
        <f>COUNTBLANK(ageadult[45-49])</f>
        <v>0</v>
      </c>
      <c r="K59" s="9" t="e">
        <f>J59/J60</f>
        <v>#DIV/0!</v>
      </c>
      <c r="L59" s="11" t="e">
        <f>J59/J60</f>
        <v>#DIV/0!</v>
      </c>
      <c r="M59" s="9" t="e">
        <f>M58+L59</f>
        <v>#DIV/0!</v>
      </c>
      <c r="O59" s="49">
        <v>18</v>
      </c>
      <c r="P59" s="49"/>
      <c r="Q59" s="49"/>
      <c r="R59" s="49"/>
      <c r="S59" s="49"/>
      <c r="T59" s="49"/>
      <c r="AJ59" s="38"/>
      <c r="AK59" s="39"/>
      <c r="AL59" s="5" t="s">
        <v>5</v>
      </c>
      <c r="AM59" s="5" t="s">
        <v>8</v>
      </c>
      <c r="AN59" s="5" t="s">
        <v>6</v>
      </c>
      <c r="AO59" s="5" t="s">
        <v>7</v>
      </c>
    </row>
    <row r="60" spans="8:41" x14ac:dyDescent="0.2">
      <c r="H60" s="42"/>
      <c r="I60" s="15" t="s">
        <v>10</v>
      </c>
      <c r="J60" s="6">
        <f>SUM(J58:J59)</f>
        <v>0</v>
      </c>
      <c r="K60" s="9" t="e">
        <f>SUM(K58:K59)</f>
        <v>#DIV/0!</v>
      </c>
      <c r="L60" s="11" t="e">
        <f>SUM(L58:L59)</f>
        <v>#DIV/0!</v>
      </c>
      <c r="M60" s="4"/>
      <c r="O60" s="38"/>
      <c r="P60" s="39"/>
      <c r="Q60" s="5" t="s">
        <v>5</v>
      </c>
      <c r="R60" s="5" t="s">
        <v>8</v>
      </c>
      <c r="S60" s="5" t="s">
        <v>6</v>
      </c>
      <c r="T60" s="5" t="s">
        <v>7</v>
      </c>
      <c r="AJ60" s="40" t="s">
        <v>9</v>
      </c>
      <c r="AK60" s="16" t="s">
        <v>18</v>
      </c>
      <c r="AL60" s="14">
        <f>COUNTIF(Question6[Multiracial], 1)</f>
        <v>0</v>
      </c>
      <c r="AM60" s="9" t="e">
        <f>AL60/AL62</f>
        <v>#DIV/0!</v>
      </c>
      <c r="AN60" s="11" t="e">
        <f>AL60/AL62</f>
        <v>#DIV/0!</v>
      </c>
      <c r="AO60" s="9" t="e">
        <f>AN60</f>
        <v>#DIV/0!</v>
      </c>
    </row>
    <row r="61" spans="8:41" x14ac:dyDescent="0.2">
      <c r="O61" s="40" t="s">
        <v>9</v>
      </c>
      <c r="P61" s="16" t="s">
        <v>18</v>
      </c>
      <c r="Q61" s="14">
        <f>COUNTIF(ageyouth[18], 1)</f>
        <v>0</v>
      </c>
      <c r="R61" s="9" t="e">
        <f>Q61/Q63</f>
        <v>#DIV/0!</v>
      </c>
      <c r="S61" s="11" t="e">
        <f>Q61/Q63</f>
        <v>#DIV/0!</v>
      </c>
      <c r="T61" s="9" t="e">
        <f>S61</f>
        <v>#DIV/0!</v>
      </c>
      <c r="AJ61" s="41"/>
      <c r="AK61" s="16" t="s">
        <v>17</v>
      </c>
      <c r="AL61" s="14">
        <f>COUNTBLANK(Question6[Multiracial])</f>
        <v>0</v>
      </c>
      <c r="AM61" s="9" t="e">
        <f>AL61/AL62</f>
        <v>#DIV/0!</v>
      </c>
      <c r="AN61" s="11" t="e">
        <f>AL61/AL62</f>
        <v>#DIV/0!</v>
      </c>
      <c r="AO61" s="9" t="e">
        <f>AO60+AN61</f>
        <v>#DIV/0!</v>
      </c>
    </row>
    <row r="62" spans="8:41" x14ac:dyDescent="0.2">
      <c r="O62" s="41"/>
      <c r="P62" s="16" t="s">
        <v>17</v>
      </c>
      <c r="Q62" s="14">
        <f>COUNTBLANK(ageyouth[18])</f>
        <v>0</v>
      </c>
      <c r="R62" s="9" t="e">
        <f>Q62/Q63</f>
        <v>#DIV/0!</v>
      </c>
      <c r="S62" s="11" t="e">
        <f>Q62/Q63</f>
        <v>#DIV/0!</v>
      </c>
      <c r="T62" s="9" t="e">
        <f>T61+S62</f>
        <v>#DIV/0!</v>
      </c>
      <c r="AJ62" s="42"/>
      <c r="AK62" s="15" t="s">
        <v>10</v>
      </c>
      <c r="AL62" s="6">
        <f>SUM(AL60:AL61)</f>
        <v>0</v>
      </c>
      <c r="AM62" s="9" t="e">
        <f>SUM(AM60:AM61)</f>
        <v>#DIV/0!</v>
      </c>
      <c r="AN62" s="11" t="e">
        <f>SUM(AN60:AN61)</f>
        <v>#DIV/0!</v>
      </c>
      <c r="AO62" s="4"/>
    </row>
    <row r="63" spans="8:41" x14ac:dyDescent="0.2">
      <c r="H63" s="37" t="s">
        <v>28</v>
      </c>
      <c r="I63" s="37"/>
      <c r="J63" s="37"/>
      <c r="K63" s="37"/>
      <c r="L63" s="37"/>
      <c r="M63" s="37"/>
      <c r="O63" s="42"/>
      <c r="P63" s="15" t="s">
        <v>10</v>
      </c>
      <c r="Q63" s="6">
        <f>SUM(Q61:Q62)</f>
        <v>0</v>
      </c>
      <c r="R63" s="9" t="e">
        <f>SUM(R61:R62)</f>
        <v>#DIV/0!</v>
      </c>
      <c r="S63" s="11" t="e">
        <f>SUM(S61:S62)</f>
        <v>#DIV/0!</v>
      </c>
      <c r="T63" s="4"/>
    </row>
    <row r="64" spans="8:41" x14ac:dyDescent="0.2">
      <c r="H64" s="38"/>
      <c r="I64" s="39"/>
      <c r="J64" s="5" t="s">
        <v>5</v>
      </c>
      <c r="K64" s="5" t="s">
        <v>8</v>
      </c>
      <c r="L64" s="5" t="s">
        <v>6</v>
      </c>
      <c r="M64" s="5" t="s">
        <v>7</v>
      </c>
    </row>
    <row r="65" spans="8:20" x14ac:dyDescent="0.2">
      <c r="H65" s="40" t="s">
        <v>9</v>
      </c>
      <c r="I65" s="16" t="s">
        <v>18</v>
      </c>
      <c r="J65" s="14">
        <f>COUNTIF(ageadult[50-54], 1)</f>
        <v>0</v>
      </c>
      <c r="K65" s="9" t="e">
        <f>J65/J67</f>
        <v>#DIV/0!</v>
      </c>
      <c r="L65" s="11" t="e">
        <f>J65/J67</f>
        <v>#DIV/0!</v>
      </c>
      <c r="M65" s="9" t="e">
        <f>L65</f>
        <v>#DIV/0!</v>
      </c>
    </row>
    <row r="66" spans="8:20" x14ac:dyDescent="0.2">
      <c r="H66" s="41"/>
      <c r="I66" s="16" t="s">
        <v>17</v>
      </c>
      <c r="J66" s="14">
        <f>COUNTBLANK(ageadult[50-54])</f>
        <v>0</v>
      </c>
      <c r="K66" s="9" t="e">
        <f>J66/J67</f>
        <v>#DIV/0!</v>
      </c>
      <c r="L66" s="11" t="e">
        <f>J66/J67</f>
        <v>#DIV/0!</v>
      </c>
      <c r="M66" s="9" t="e">
        <f>M65+L66</f>
        <v>#DIV/0!</v>
      </c>
      <c r="O66" s="49" t="s">
        <v>43</v>
      </c>
      <c r="P66" s="49"/>
      <c r="Q66" s="49"/>
      <c r="R66" s="49"/>
      <c r="S66" s="49"/>
      <c r="T66" s="49"/>
    </row>
    <row r="67" spans="8:20" x14ac:dyDescent="0.2">
      <c r="H67" s="42"/>
      <c r="I67" s="15" t="s">
        <v>10</v>
      </c>
      <c r="J67" s="6">
        <f>SUM(J65:J66)</f>
        <v>0</v>
      </c>
      <c r="K67" s="9" t="e">
        <f>SUM(K65:K66)</f>
        <v>#DIV/0!</v>
      </c>
      <c r="L67" s="11" t="e">
        <f>SUM(L65:L66)</f>
        <v>#DIV/0!</v>
      </c>
      <c r="M67" s="4"/>
      <c r="O67" s="38"/>
      <c r="P67" s="39"/>
      <c r="Q67" s="5" t="s">
        <v>5</v>
      </c>
      <c r="R67" s="5" t="s">
        <v>8</v>
      </c>
      <c r="S67" s="5" t="s">
        <v>6</v>
      </c>
      <c r="T67" s="5" t="s">
        <v>7</v>
      </c>
    </row>
    <row r="68" spans="8:20" x14ac:dyDescent="0.2">
      <c r="O68" s="40" t="s">
        <v>9</v>
      </c>
      <c r="P68" s="16" t="s">
        <v>18</v>
      </c>
      <c r="Q68" s="14">
        <f>COUNTIF(ageyouth[19 or older], 1)</f>
        <v>0</v>
      </c>
      <c r="R68" s="9" t="e">
        <f>Q68/Q70</f>
        <v>#DIV/0!</v>
      </c>
      <c r="S68" s="11" t="e">
        <f>Q68/Q70</f>
        <v>#DIV/0!</v>
      </c>
      <c r="T68" s="9" t="e">
        <f>S68</f>
        <v>#DIV/0!</v>
      </c>
    </row>
    <row r="69" spans="8:20" x14ac:dyDescent="0.2">
      <c r="O69" s="41"/>
      <c r="P69" s="16" t="s">
        <v>17</v>
      </c>
      <c r="Q69" s="14">
        <f>COUNTBLANK(ageyouth[19 or older])</f>
        <v>0</v>
      </c>
      <c r="R69" s="9" t="e">
        <f>Q69/Q70</f>
        <v>#DIV/0!</v>
      </c>
      <c r="S69" s="11" t="e">
        <f>Q69/Q70</f>
        <v>#DIV/0!</v>
      </c>
      <c r="T69" s="9" t="e">
        <f>T68+S69</f>
        <v>#DIV/0!</v>
      </c>
    </row>
    <row r="70" spans="8:20" x14ac:dyDescent="0.2">
      <c r="H70" s="37" t="s">
        <v>29</v>
      </c>
      <c r="I70" s="37"/>
      <c r="J70" s="37"/>
      <c r="K70" s="37"/>
      <c r="L70" s="37"/>
      <c r="M70" s="37"/>
      <c r="O70" s="42"/>
      <c r="P70" s="15" t="s">
        <v>10</v>
      </c>
      <c r="Q70" s="6">
        <f>SUM(Q68:Q69)</f>
        <v>0</v>
      </c>
      <c r="R70" s="9" t="e">
        <f>SUM(R68:R69)</f>
        <v>#DIV/0!</v>
      </c>
      <c r="S70" s="11" t="e">
        <f>SUM(S68:S69)</f>
        <v>#DIV/0!</v>
      </c>
      <c r="T70" s="4"/>
    </row>
    <row r="71" spans="8:20" x14ac:dyDescent="0.2">
      <c r="H71" s="38"/>
      <c r="I71" s="39"/>
      <c r="J71" s="5" t="s">
        <v>5</v>
      </c>
      <c r="K71" s="5" t="s">
        <v>8</v>
      </c>
      <c r="L71" s="5" t="s">
        <v>6</v>
      </c>
      <c r="M71" s="5" t="s">
        <v>7</v>
      </c>
    </row>
    <row r="72" spans="8:20" x14ac:dyDescent="0.2">
      <c r="H72" s="40" t="s">
        <v>9</v>
      </c>
      <c r="I72" s="16" t="s">
        <v>18</v>
      </c>
      <c r="J72" s="14">
        <f>COUNTIF(ageadult[55-59], 1)</f>
        <v>0</v>
      </c>
      <c r="K72" s="9" t="e">
        <f>J72/J74</f>
        <v>#DIV/0!</v>
      </c>
      <c r="L72" s="11" t="e">
        <f>J72/J74</f>
        <v>#DIV/0!</v>
      </c>
      <c r="M72" s="9" t="e">
        <f>L72</f>
        <v>#DIV/0!</v>
      </c>
    </row>
    <row r="73" spans="8:20" x14ac:dyDescent="0.2">
      <c r="H73" s="41"/>
      <c r="I73" s="16" t="s">
        <v>17</v>
      </c>
      <c r="J73" s="14">
        <f>COUNTBLANK(ageadult[55-59])</f>
        <v>0</v>
      </c>
      <c r="K73" s="9" t="e">
        <f>J73/J74</f>
        <v>#DIV/0!</v>
      </c>
      <c r="L73" s="11" t="e">
        <f>J73/J74</f>
        <v>#DIV/0!</v>
      </c>
      <c r="M73" s="9" t="e">
        <f>M72+L73</f>
        <v>#DIV/0!</v>
      </c>
    </row>
    <row r="74" spans="8:20" x14ac:dyDescent="0.2">
      <c r="H74" s="42"/>
      <c r="I74" s="15" t="s">
        <v>10</v>
      </c>
      <c r="J74" s="6">
        <f>SUM(J72:J73)</f>
        <v>0</v>
      </c>
      <c r="K74" s="9" t="e">
        <f>SUM(K72:K73)</f>
        <v>#DIV/0!</v>
      </c>
      <c r="L74" s="11" t="e">
        <f>SUM(L72:L73)</f>
        <v>#DIV/0!</v>
      </c>
      <c r="M74" s="4"/>
      <c r="O74" s="45" t="s">
        <v>35</v>
      </c>
      <c r="P74" s="45"/>
    </row>
    <row r="75" spans="8:20" x14ac:dyDescent="0.2">
      <c r="O75" s="44" t="e">
        <f>((Q3*12)+(Q4*13)+(Q5*14)+(Q6*15)+(Q7*16)+(Q8*17)+(Q9*18)+(Q10*19))/Q11</f>
        <v>#DIV/0!</v>
      </c>
      <c r="P75" s="44"/>
    </row>
    <row r="77" spans="8:20" x14ac:dyDescent="0.2">
      <c r="H77" s="37" t="s">
        <v>30</v>
      </c>
      <c r="I77" s="37"/>
      <c r="J77" s="37"/>
      <c r="K77" s="37"/>
      <c r="L77" s="37"/>
      <c r="M77" s="37"/>
    </row>
    <row r="78" spans="8:20" x14ac:dyDescent="0.2">
      <c r="H78" s="38"/>
      <c r="I78" s="39"/>
      <c r="J78" s="5" t="s">
        <v>5</v>
      </c>
      <c r="K78" s="5" t="s">
        <v>8</v>
      </c>
      <c r="L78" s="5" t="s">
        <v>6</v>
      </c>
      <c r="M78" s="5" t="s">
        <v>7</v>
      </c>
    </row>
    <row r="79" spans="8:20" x14ac:dyDescent="0.2">
      <c r="H79" s="40" t="s">
        <v>9</v>
      </c>
      <c r="I79" s="16" t="s">
        <v>18</v>
      </c>
      <c r="J79" s="14">
        <f>COUNTIF(ageadult[60-64], 1)</f>
        <v>0</v>
      </c>
      <c r="K79" s="9" t="e">
        <f>J79/J81</f>
        <v>#DIV/0!</v>
      </c>
      <c r="L79" s="11" t="e">
        <f>J79/J81</f>
        <v>#DIV/0!</v>
      </c>
      <c r="M79" s="9" t="e">
        <f>L79</f>
        <v>#DIV/0!</v>
      </c>
    </row>
    <row r="80" spans="8:20" x14ac:dyDescent="0.2">
      <c r="H80" s="41"/>
      <c r="I80" s="16" t="s">
        <v>17</v>
      </c>
      <c r="J80" s="14">
        <f>COUNTBLANK(ageadult[60-64])</f>
        <v>0</v>
      </c>
      <c r="K80" s="9" t="e">
        <f>J80/J81</f>
        <v>#DIV/0!</v>
      </c>
      <c r="L80" s="11" t="e">
        <f>J80/J81</f>
        <v>#DIV/0!</v>
      </c>
      <c r="M80" s="9" t="e">
        <f>M79+L80</f>
        <v>#DIV/0!</v>
      </c>
    </row>
    <row r="81" spans="8:13" x14ac:dyDescent="0.2">
      <c r="H81" s="42"/>
      <c r="I81" s="15" t="s">
        <v>10</v>
      </c>
      <c r="J81" s="6">
        <f>SUM(J79:J80)</f>
        <v>0</v>
      </c>
      <c r="K81" s="9" t="e">
        <f>SUM(K79:K80)</f>
        <v>#DIV/0!</v>
      </c>
      <c r="L81" s="11" t="e">
        <f>SUM(L79:L80)</f>
        <v>#DIV/0!</v>
      </c>
      <c r="M81" s="4"/>
    </row>
    <row r="84" spans="8:13" x14ac:dyDescent="0.2">
      <c r="H84" s="37" t="s">
        <v>31</v>
      </c>
      <c r="I84" s="37"/>
      <c r="J84" s="37"/>
      <c r="K84" s="37"/>
      <c r="L84" s="37"/>
      <c r="M84" s="37"/>
    </row>
    <row r="85" spans="8:13" x14ac:dyDescent="0.2">
      <c r="H85" s="38"/>
      <c r="I85" s="39"/>
      <c r="J85" s="5" t="s">
        <v>5</v>
      </c>
      <c r="K85" s="5" t="s">
        <v>8</v>
      </c>
      <c r="L85" s="5" t="s">
        <v>6</v>
      </c>
      <c r="M85" s="5" t="s">
        <v>7</v>
      </c>
    </row>
    <row r="86" spans="8:13" x14ac:dyDescent="0.2">
      <c r="H86" s="40" t="s">
        <v>9</v>
      </c>
      <c r="I86" s="16" t="s">
        <v>18</v>
      </c>
      <c r="J86" s="14">
        <f>COUNTIF(ageadult[65-69], 1)</f>
        <v>0</v>
      </c>
      <c r="K86" s="9" t="e">
        <f>J86/J88</f>
        <v>#DIV/0!</v>
      </c>
      <c r="L86" s="11" t="e">
        <f>J86/J88</f>
        <v>#DIV/0!</v>
      </c>
      <c r="M86" s="9" t="e">
        <f>L86</f>
        <v>#DIV/0!</v>
      </c>
    </row>
    <row r="87" spans="8:13" x14ac:dyDescent="0.2">
      <c r="H87" s="41"/>
      <c r="I87" s="16" t="s">
        <v>17</v>
      </c>
      <c r="J87" s="14">
        <f>COUNTBLANK(ageadult[65-69])</f>
        <v>0</v>
      </c>
      <c r="K87" s="9" t="e">
        <f>J87/J88</f>
        <v>#DIV/0!</v>
      </c>
      <c r="L87" s="11" t="e">
        <f>J87/J88</f>
        <v>#DIV/0!</v>
      </c>
      <c r="M87" s="9" t="e">
        <f>M86+L87</f>
        <v>#DIV/0!</v>
      </c>
    </row>
    <row r="88" spans="8:13" x14ac:dyDescent="0.2">
      <c r="H88" s="42"/>
      <c r="I88" s="15" t="s">
        <v>10</v>
      </c>
      <c r="J88" s="6">
        <f>SUM(J86:J87)</f>
        <v>0</v>
      </c>
      <c r="K88" s="9" t="e">
        <f>SUM(K86:K87)</f>
        <v>#DIV/0!</v>
      </c>
      <c r="L88" s="11" t="e">
        <f>SUM(L86:L87)</f>
        <v>#DIV/0!</v>
      </c>
      <c r="M88" s="4"/>
    </row>
    <row r="91" spans="8:13" x14ac:dyDescent="0.2">
      <c r="H91" s="37" t="s">
        <v>32</v>
      </c>
      <c r="I91" s="37"/>
      <c r="J91" s="37"/>
      <c r="K91" s="37"/>
      <c r="L91" s="37"/>
      <c r="M91" s="37"/>
    </row>
    <row r="92" spans="8:13" x14ac:dyDescent="0.2">
      <c r="H92" s="38"/>
      <c r="I92" s="39"/>
      <c r="J92" s="5" t="s">
        <v>5</v>
      </c>
      <c r="K92" s="5" t="s">
        <v>8</v>
      </c>
      <c r="L92" s="5" t="s">
        <v>6</v>
      </c>
      <c r="M92" s="5" t="s">
        <v>7</v>
      </c>
    </row>
    <row r="93" spans="8:13" x14ac:dyDescent="0.2">
      <c r="H93" s="40" t="s">
        <v>9</v>
      </c>
      <c r="I93" s="16" t="s">
        <v>18</v>
      </c>
      <c r="J93" s="14">
        <f>COUNTIF(ageadult[70-74], 1)</f>
        <v>0</v>
      </c>
      <c r="K93" s="9" t="e">
        <f>J93/J95</f>
        <v>#DIV/0!</v>
      </c>
      <c r="L93" s="11" t="e">
        <f>J93/J95</f>
        <v>#DIV/0!</v>
      </c>
      <c r="M93" s="9" t="e">
        <f>L93</f>
        <v>#DIV/0!</v>
      </c>
    </row>
    <row r="94" spans="8:13" x14ac:dyDescent="0.2">
      <c r="H94" s="41"/>
      <c r="I94" s="16" t="s">
        <v>17</v>
      </c>
      <c r="J94" s="14">
        <f>COUNTBLANK(ageadult[70-74])</f>
        <v>0</v>
      </c>
      <c r="K94" s="9" t="e">
        <f>J94/J95</f>
        <v>#DIV/0!</v>
      </c>
      <c r="L94" s="11" t="e">
        <f>J94/J95</f>
        <v>#DIV/0!</v>
      </c>
      <c r="M94" s="9" t="e">
        <f>M93+L94</f>
        <v>#DIV/0!</v>
      </c>
    </row>
    <row r="95" spans="8:13" x14ac:dyDescent="0.2">
      <c r="H95" s="42"/>
      <c r="I95" s="15" t="s">
        <v>10</v>
      </c>
      <c r="J95" s="6">
        <f>SUM(J93:J94)</f>
        <v>0</v>
      </c>
      <c r="K95" s="9" t="e">
        <f>SUM(K93:K94)</f>
        <v>#DIV/0!</v>
      </c>
      <c r="L95" s="11" t="e">
        <f>SUM(L93:L94)</f>
        <v>#DIV/0!</v>
      </c>
      <c r="M95" s="4"/>
    </row>
    <row r="98" spans="8:13" x14ac:dyDescent="0.2">
      <c r="H98" s="37" t="s">
        <v>33</v>
      </c>
      <c r="I98" s="37"/>
      <c r="J98" s="37"/>
      <c r="K98" s="37"/>
      <c r="L98" s="37"/>
      <c r="M98" s="37"/>
    </row>
    <row r="99" spans="8:13" x14ac:dyDescent="0.2">
      <c r="H99" s="38"/>
      <c r="I99" s="39"/>
      <c r="J99" s="5" t="s">
        <v>5</v>
      </c>
      <c r="K99" s="5" t="s">
        <v>8</v>
      </c>
      <c r="L99" s="5" t="s">
        <v>6</v>
      </c>
      <c r="M99" s="5" t="s">
        <v>7</v>
      </c>
    </row>
    <row r="100" spans="8:13" x14ac:dyDescent="0.2">
      <c r="H100" s="40" t="s">
        <v>9</v>
      </c>
      <c r="I100" s="16" t="s">
        <v>18</v>
      </c>
      <c r="J100" s="14">
        <f>COUNTIF(ageadult[75+], 1)</f>
        <v>0</v>
      </c>
      <c r="K100" s="9" t="e">
        <f>J100/J102</f>
        <v>#DIV/0!</v>
      </c>
      <c r="L100" s="11" t="e">
        <f>J100/J102</f>
        <v>#DIV/0!</v>
      </c>
      <c r="M100" s="9" t="e">
        <f>L100</f>
        <v>#DIV/0!</v>
      </c>
    </row>
    <row r="101" spans="8:13" x14ac:dyDescent="0.2">
      <c r="H101" s="41"/>
      <c r="I101" s="16" t="s">
        <v>17</v>
      </c>
      <c r="J101" s="14">
        <f>COUNTBLANK(ageadult[75+])</f>
        <v>0</v>
      </c>
      <c r="K101" s="9" t="e">
        <f>J101/J102</f>
        <v>#DIV/0!</v>
      </c>
      <c r="L101" s="11" t="e">
        <f>J101/J102</f>
        <v>#DIV/0!</v>
      </c>
      <c r="M101" s="9" t="e">
        <f>M100+L101</f>
        <v>#DIV/0!</v>
      </c>
    </row>
    <row r="102" spans="8:13" x14ac:dyDescent="0.2">
      <c r="H102" s="42"/>
      <c r="I102" s="15" t="s">
        <v>10</v>
      </c>
      <c r="J102" s="6">
        <f>SUM(J100:J101)</f>
        <v>0</v>
      </c>
      <c r="K102" s="9" t="e">
        <f>SUM(K100:K101)</f>
        <v>#DIV/0!</v>
      </c>
      <c r="L102" s="11" t="e">
        <f>SUM(L100:L101)</f>
        <v>#DIV/0!</v>
      </c>
      <c r="M102" s="4"/>
    </row>
    <row r="107" spans="8:13" x14ac:dyDescent="0.2">
      <c r="H107" s="43" t="s">
        <v>35</v>
      </c>
      <c r="I107" s="43"/>
    </row>
    <row r="108" spans="8:13" x14ac:dyDescent="0.2">
      <c r="H108" s="44" t="e">
        <f>((J3*21) + (J4*27) + (J5*32) + (J6*37) + (J7*42) + (J8*47) + (J9*52) + (J10*57) + (J11*62) + (J12*67) + (J13*72) + (J14*75)) /J15</f>
        <v>#DIV/0!</v>
      </c>
      <c r="I108" s="44"/>
    </row>
  </sheetData>
  <mergeCells count="147">
    <mergeCell ref="AQ1:AV1"/>
    <mergeCell ref="AQ2:AR2"/>
    <mergeCell ref="AJ52:AK52"/>
    <mergeCell ref="A12:B12"/>
    <mergeCell ref="H2:I2"/>
    <mergeCell ref="O2:P2"/>
    <mergeCell ref="H22:I22"/>
    <mergeCell ref="A13:A15"/>
    <mergeCell ref="A18:F18"/>
    <mergeCell ref="A19:B19"/>
    <mergeCell ref="O1:T1"/>
    <mergeCell ref="V2:W2"/>
    <mergeCell ref="AJ1:AO1"/>
    <mergeCell ref="AJ2:AK2"/>
    <mergeCell ref="AC1:AH1"/>
    <mergeCell ref="AC2:AD2"/>
    <mergeCell ref="O18:P18"/>
    <mergeCell ref="V16:W16"/>
    <mergeCell ref="A20:A22"/>
    <mergeCell ref="A1:F1"/>
    <mergeCell ref="A11:F11"/>
    <mergeCell ref="A2:B2"/>
    <mergeCell ref="H1:M1"/>
    <mergeCell ref="H21:M21"/>
    <mergeCell ref="V1:AA1"/>
    <mergeCell ref="V15:AA15"/>
    <mergeCell ref="H56:M56"/>
    <mergeCell ref="H57:I57"/>
    <mergeCell ref="H58:H60"/>
    <mergeCell ref="H63:M63"/>
    <mergeCell ref="H64:I64"/>
    <mergeCell ref="H65:H67"/>
    <mergeCell ref="H70:M70"/>
    <mergeCell ref="H71:I71"/>
    <mergeCell ref="H72:H74"/>
    <mergeCell ref="H35:M35"/>
    <mergeCell ref="H36:I36"/>
    <mergeCell ref="H37:H39"/>
    <mergeCell ref="H42:M42"/>
    <mergeCell ref="H43:I43"/>
    <mergeCell ref="H44:H46"/>
    <mergeCell ref="H49:M49"/>
    <mergeCell ref="H50:I50"/>
    <mergeCell ref="H51:H53"/>
    <mergeCell ref="H85:I85"/>
    <mergeCell ref="H86:H88"/>
    <mergeCell ref="O17:T17"/>
    <mergeCell ref="O19:O21"/>
    <mergeCell ref="O24:T24"/>
    <mergeCell ref="O25:P25"/>
    <mergeCell ref="O26:O28"/>
    <mergeCell ref="O31:T31"/>
    <mergeCell ref="O32:P32"/>
    <mergeCell ref="O33:O35"/>
    <mergeCell ref="O38:T38"/>
    <mergeCell ref="O39:P39"/>
    <mergeCell ref="O40:O42"/>
    <mergeCell ref="O45:T45"/>
    <mergeCell ref="O46:P46"/>
    <mergeCell ref="O47:O49"/>
    <mergeCell ref="O52:T52"/>
    <mergeCell ref="O53:P53"/>
    <mergeCell ref="O54:O56"/>
    <mergeCell ref="O59:T59"/>
    <mergeCell ref="H23:H25"/>
    <mergeCell ref="H28:M28"/>
    <mergeCell ref="H29:I29"/>
    <mergeCell ref="H30:H32"/>
    <mergeCell ref="O60:P60"/>
    <mergeCell ref="O61:O63"/>
    <mergeCell ref="O66:T66"/>
    <mergeCell ref="O67:P67"/>
    <mergeCell ref="O68:O70"/>
    <mergeCell ref="H77:M77"/>
    <mergeCell ref="H78:I78"/>
    <mergeCell ref="H79:H81"/>
    <mergeCell ref="H84:M84"/>
    <mergeCell ref="AC43:AH43"/>
    <mergeCell ref="AC44:AD44"/>
    <mergeCell ref="AC45:AC47"/>
    <mergeCell ref="AC50:AH50"/>
    <mergeCell ref="AC51:AD51"/>
    <mergeCell ref="AC52:AC54"/>
    <mergeCell ref="V17:V19"/>
    <mergeCell ref="V22:AA22"/>
    <mergeCell ref="V23:W23"/>
    <mergeCell ref="V24:V26"/>
    <mergeCell ref="V29:AA29"/>
    <mergeCell ref="V30:W30"/>
    <mergeCell ref="V31:V33"/>
    <mergeCell ref="V36:AA36"/>
    <mergeCell ref="V37:W37"/>
    <mergeCell ref="V38:V40"/>
    <mergeCell ref="V43:AA43"/>
    <mergeCell ref="V44:W44"/>
    <mergeCell ref="V45:V47"/>
    <mergeCell ref="V50:AA50"/>
    <mergeCell ref="V51:W51"/>
    <mergeCell ref="V52:V54"/>
    <mergeCell ref="A3:A5"/>
    <mergeCell ref="O3:O11"/>
    <mergeCell ref="O74:P74"/>
    <mergeCell ref="O75:P75"/>
    <mergeCell ref="H91:M91"/>
    <mergeCell ref="H92:I92"/>
    <mergeCell ref="H93:H95"/>
    <mergeCell ref="AJ53:AJ55"/>
    <mergeCell ref="AJ58:AO58"/>
    <mergeCell ref="AJ59:AK59"/>
    <mergeCell ref="AJ60:AJ62"/>
    <mergeCell ref="AJ16:AO16"/>
    <mergeCell ref="AJ17:AK17"/>
    <mergeCell ref="AJ18:AJ20"/>
    <mergeCell ref="AJ23:AO23"/>
    <mergeCell ref="AJ24:AK24"/>
    <mergeCell ref="AJ25:AJ27"/>
    <mergeCell ref="AJ30:AO30"/>
    <mergeCell ref="AJ31:AK31"/>
    <mergeCell ref="AJ32:AJ34"/>
    <mergeCell ref="AJ37:AO37"/>
    <mergeCell ref="AJ38:AK38"/>
    <mergeCell ref="AJ39:AJ41"/>
    <mergeCell ref="AJ44:AO44"/>
    <mergeCell ref="AC3:AC9"/>
    <mergeCell ref="V3:V9"/>
    <mergeCell ref="AJ3:AJ10"/>
    <mergeCell ref="H98:M98"/>
    <mergeCell ref="H99:I99"/>
    <mergeCell ref="H100:H102"/>
    <mergeCell ref="H107:I107"/>
    <mergeCell ref="H108:I108"/>
    <mergeCell ref="H3:H15"/>
    <mergeCell ref="AJ45:AK45"/>
    <mergeCell ref="AJ46:AJ48"/>
    <mergeCell ref="AJ51:AO51"/>
    <mergeCell ref="AC15:AH15"/>
    <mergeCell ref="AC16:AD16"/>
    <mergeCell ref="AC17:AC19"/>
    <mergeCell ref="AC22:AH22"/>
    <mergeCell ref="AC23:AD23"/>
    <mergeCell ref="AC24:AC26"/>
    <mergeCell ref="AC29:AH29"/>
    <mergeCell ref="AC30:AD30"/>
    <mergeCell ref="AC31:AC33"/>
    <mergeCell ref="AC36:AH36"/>
    <mergeCell ref="AC37:AD37"/>
    <mergeCell ref="AC38:AC40"/>
  </mergeCells>
  <phoneticPr fontId="4" type="noConversion"/>
  <pageMargins left="0.7" right="0.7" top="0.75" bottom="0.75" header="0.3" footer="0.3"/>
  <ignoredErrors>
    <ignoredError sqref="C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Gender</vt:lpstr>
      <vt:lpstr>Age (Adult)</vt:lpstr>
      <vt:lpstr>Age (Youth)</vt:lpstr>
      <vt:lpstr>Place of Residence</vt:lpstr>
      <vt:lpstr>Education</vt:lpstr>
      <vt:lpstr>Ethnicity</vt:lpstr>
      <vt:lpstr>First Time Extension</vt:lpstr>
      <vt:lpstr>Demographics Analysis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Pope</dc:creator>
  <cp:keywords/>
  <dc:description/>
  <cp:lastModifiedBy>Anton Soriano</cp:lastModifiedBy>
  <cp:revision/>
  <dcterms:created xsi:type="dcterms:W3CDTF">2013-11-04T17:05:11Z</dcterms:created>
  <dcterms:modified xsi:type="dcterms:W3CDTF">2025-06-06T16:50:10Z</dcterms:modified>
  <cp:category/>
  <cp:contentStatus/>
</cp:coreProperties>
</file>